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13_ncr:1_{0F898D3A-2BA6-4CBF-9BF9-647EBF8268CB}" xr6:coauthVersionLast="47" xr6:coauthVersionMax="47" xr10:uidLastSave="{00000000-0000-0000-0000-000000000000}"/>
  <bookViews>
    <workbookView xWindow="-120" yWindow="-120" windowWidth="29040" windowHeight="15720" tabRatio="685" xr2:uid="{00000000-000D-0000-FFFF-FFFF00000000}"/>
  </bookViews>
  <sheets>
    <sheet name="Relatório de Orçamento Mensal" sheetId="4" r:id="rId1"/>
    <sheet name="Despesas mensais" sheetId="1" r:id="rId2"/>
    <sheet name="Folha1" sheetId="6" r:id="rId3"/>
    <sheet name="Dados adicionais" sheetId="5" r:id="rId4"/>
  </sheets>
  <definedNames>
    <definedName name="_xlnm.Print_Area" localSheetId="0">'Relatório de Orçamento Mensal'!$A$1:$P$45</definedName>
    <definedName name="CategoriaDeOrçamento">PesquisaDeCategoriaDeOrçamento[Pesquisa de orçamento de categoria]</definedName>
    <definedName name="SegmentaçãodeDados_Categoria">#N/A</definedName>
    <definedName name="_xlnm.Print_Titles" localSheetId="1">'Despesas mensais'!$2:$2</definedName>
    <definedName name="_xlnm.Print_Titles" localSheetId="0">'Relatório de Orçamento Mensal'!$K:$K,'Relatório de Orçamento Mensal'!$10:$10</definedName>
  </definedNames>
  <calcPr calcId="191029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3" i="1"/>
  <c r="E62" i="1" l="1"/>
  <c r="D62" i="1"/>
  <c r="G13" i="4"/>
  <c r="G8" i="4"/>
  <c r="F47" i="1"/>
  <c r="F3" i="1"/>
  <c r="F5" i="1"/>
  <c r="F6" i="1"/>
  <c r="F4" i="1"/>
  <c r="F19" i="1"/>
  <c r="F55" i="1"/>
  <c r="F20" i="1"/>
  <c r="F16" i="1"/>
  <c r="F17" i="1"/>
  <c r="F18" i="1"/>
  <c r="F41" i="1"/>
  <c r="F7" i="1"/>
  <c r="F36" i="1"/>
  <c r="F37" i="1"/>
  <c r="F38" i="1"/>
  <c r="F14" i="1"/>
  <c r="F42" i="1"/>
  <c r="F21" i="1"/>
  <c r="F52" i="1"/>
  <c r="F46" i="1"/>
  <c r="F56" i="1"/>
  <c r="F22" i="1"/>
  <c r="F15" i="1"/>
  <c r="F43" i="1"/>
  <c r="F33" i="1"/>
  <c r="F44" i="1"/>
  <c r="F34" i="1"/>
  <c r="F23" i="1"/>
  <c r="F57" i="1"/>
  <c r="F50" i="1"/>
  <c r="F58" i="1"/>
  <c r="F35" i="1"/>
  <c r="F8" i="1"/>
  <c r="F53" i="1"/>
  <c r="F24" i="1"/>
  <c r="F59" i="1"/>
  <c r="F45" i="1"/>
  <c r="F48" i="1"/>
  <c r="F25" i="1"/>
  <c r="F9" i="1"/>
  <c r="F10" i="1"/>
  <c r="F26" i="1"/>
  <c r="F27" i="1"/>
  <c r="F60" i="1"/>
  <c r="F39" i="1"/>
  <c r="F28" i="1"/>
  <c r="F29" i="1"/>
  <c r="F51" i="1"/>
  <c r="F11" i="1"/>
  <c r="F54" i="1"/>
  <c r="F40" i="1"/>
  <c r="F30" i="1"/>
  <c r="F49" i="1"/>
  <c r="F61" i="1"/>
  <c r="F12" i="1"/>
  <c r="F13" i="1"/>
  <c r="F31" i="1"/>
  <c r="F32" i="1"/>
  <c r="D17" i="4"/>
  <c r="G3" i="4"/>
  <c r="D11" i="4"/>
  <c r="G4" i="4" s="1"/>
  <c r="F62" i="1" l="1"/>
  <c r="G5" i="4"/>
</calcChain>
</file>

<file path=xl/sharedStrings.xml><?xml version="1.0" encoding="utf-8"?>
<sst xmlns="http://schemas.openxmlformats.org/spreadsheetml/2006/main" count="197" uniqueCount="99">
  <si>
    <t>Visão Geral do Orçamento</t>
  </si>
  <si>
    <t>Saldo</t>
  </si>
  <si>
    <t>Saldo Previsto</t>
  </si>
  <si>
    <t xml:space="preserve">Saldo Real </t>
  </si>
  <si>
    <t>Diferença</t>
  </si>
  <si>
    <t>Receita</t>
  </si>
  <si>
    <t>REAL</t>
  </si>
  <si>
    <t>PROJETADO</t>
  </si>
  <si>
    <t>(Projetado menos as despesas)</t>
  </si>
  <si>
    <t>(Real menos as despesas)</t>
  </si>
  <si>
    <t>(Real menos projetado)</t>
  </si>
  <si>
    <t>Renda 1</t>
  </si>
  <si>
    <t>Renda 2</t>
  </si>
  <si>
    <t>Renda extra</t>
  </si>
  <si>
    <t>Total de Renda</t>
  </si>
  <si>
    <t>Despesas</t>
  </si>
  <si>
    <t>Resumo do Orçamento</t>
  </si>
  <si>
    <r>
      <t xml:space="preserve">Clique com o botão direito do mouse na Tabela Dinâmica abaixo e clique em </t>
    </r>
    <r>
      <rPr>
        <b/>
        <i/>
        <sz val="10"/>
        <color theme="1"/>
        <rFont val="Franklin Gothic Book"/>
        <family val="2"/>
        <scheme val="minor"/>
      </rPr>
      <t>Atualizar</t>
    </r>
    <r>
      <rPr>
        <i/>
        <sz val="10"/>
        <color theme="1"/>
        <rFont val="Franklin Gothic Book"/>
        <family val="2"/>
        <scheme val="minor"/>
      </rPr>
      <t xml:space="preserve"> </t>
    </r>
    <r>
      <rPr>
        <sz val="10"/>
        <color theme="1"/>
        <rFont val="Franklin Gothic Book"/>
        <family val="2"/>
        <scheme val="minor"/>
      </rPr>
      <t>para atualizar</t>
    </r>
  </si>
  <si>
    <t>Categoria</t>
  </si>
  <si>
    <t>Filhos</t>
  </si>
  <si>
    <t>Entretenimento</t>
  </si>
  <si>
    <t>Alimentação</t>
  </si>
  <si>
    <t>Presentes e instituição de caridade</t>
  </si>
  <si>
    <t>Moradia</t>
  </si>
  <si>
    <t>Seguro</t>
  </si>
  <si>
    <t>Empréstimos</t>
  </si>
  <si>
    <t>Cuidados pessoais</t>
  </si>
  <si>
    <t>Animais de estimação</t>
  </si>
  <si>
    <t>Poupanças ou investimentos</t>
  </si>
  <si>
    <t>Impostos</t>
  </si>
  <si>
    <t>Transporte</t>
  </si>
  <si>
    <t>Total Geral</t>
  </si>
  <si>
    <t xml:space="preserve">Custo Real </t>
  </si>
  <si>
    <t xml:space="preserve">Diferença </t>
  </si>
  <si>
    <t>Despesas Mensais</t>
  </si>
  <si>
    <t>Descrição</t>
  </si>
  <si>
    <t>Atividades extracurriculares</t>
  </si>
  <si>
    <t>Médico</t>
  </si>
  <si>
    <t>Material escolar</t>
  </si>
  <si>
    <t>Mensalidade escolar</t>
  </si>
  <si>
    <t>Shows</t>
  </si>
  <si>
    <t>Teatro ao vivo</t>
  </si>
  <si>
    <t>Filmes</t>
  </si>
  <si>
    <t>Música (CDs, downloads, etc.)</t>
  </si>
  <si>
    <t>Eventos esportivos</t>
  </si>
  <si>
    <t>Vídeo/DVD (compra)</t>
  </si>
  <si>
    <t>Locações de vídeo/DVD</t>
  </si>
  <si>
    <t>Jantar fora</t>
  </si>
  <si>
    <t>Supermercado</t>
  </si>
  <si>
    <t>Instituição beneficente 1</t>
  </si>
  <si>
    <t>Instituição beneficente 2</t>
  </si>
  <si>
    <t>Presente 1</t>
  </si>
  <si>
    <t>Presente 2</t>
  </si>
  <si>
    <t>TV a cabo/satélite</t>
  </si>
  <si>
    <t>Eletricidade</t>
  </si>
  <si>
    <t>Gás</t>
  </si>
  <si>
    <t>Serviço de limpeza de casa</t>
  </si>
  <si>
    <t>Manutenção</t>
  </si>
  <si>
    <t>Hipoteca ou aluguel</t>
  </si>
  <si>
    <t>Natural gás</t>
  </si>
  <si>
    <t>Serviço de Internet/online</t>
  </si>
  <si>
    <t>Telefone (celular)</t>
  </si>
  <si>
    <t>Telefone (residencial)</t>
  </si>
  <si>
    <t>Suprimentos</t>
  </si>
  <si>
    <t>Lixeira e remoção desperdício</t>
  </si>
  <si>
    <t>Água e esgoto</t>
  </si>
  <si>
    <t>Saúde</t>
  </si>
  <si>
    <t>Residencial</t>
  </si>
  <si>
    <t>Vida</t>
  </si>
  <si>
    <t>Cartão de crédito 1</t>
  </si>
  <si>
    <t>Cartão de crédito 2</t>
  </si>
  <si>
    <t>Cartão de crédito 3</t>
  </si>
  <si>
    <t>Pessoal</t>
  </si>
  <si>
    <t>Estudante</t>
  </si>
  <si>
    <t>Vestuário</t>
  </si>
  <si>
    <t>Lavagem a seco</t>
  </si>
  <si>
    <t>Cabelo/unhas</t>
  </si>
  <si>
    <t>Academia</t>
  </si>
  <si>
    <t>Dia da Beleza</t>
  </si>
  <si>
    <t>Brinquedos</t>
  </si>
  <si>
    <t>Conta de investimentos</t>
  </si>
  <si>
    <t>Conta de aposentadoria</t>
  </si>
  <si>
    <t>Federal</t>
  </si>
  <si>
    <t>Local</t>
  </si>
  <si>
    <t>Estadual</t>
  </si>
  <si>
    <t>Transporte público/táxi</t>
  </si>
  <si>
    <t>Combustível</t>
  </si>
  <si>
    <t xml:space="preserve">Licenciamento </t>
  </si>
  <si>
    <t>Taxas de estacionamento</t>
  </si>
  <si>
    <t>Pagamento do veículo</t>
  </si>
  <si>
    <t>Total</t>
  </si>
  <si>
    <t>Custo previsto</t>
  </si>
  <si>
    <t>Custo Real</t>
  </si>
  <si>
    <t>Visão Geral do Custo Real</t>
  </si>
  <si>
    <t>Tabela Dinâmica para Gráfico da Visão Geral do Orçamento</t>
  </si>
  <si>
    <t>Custo</t>
  </si>
  <si>
    <t>Lista de pesquisa para a categoria de detalhes do orçamento</t>
  </si>
  <si>
    <t>Pesquisa de orçamento de categoria</t>
  </si>
  <si>
    <t xml:space="preserve">Custo previsto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</si>
</sst>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5" formatCode="&quot;R$&quot;\ #,##0;\-&quot;R$&quot;\ #,##0"/>
    <numFmt numFmtId="6" formatCode="&quot;R$&quot;\ #,##0;[Red]\-&quot;R$&quot;\ #,##0"/>
    <numFmt numFmtId="164" formatCode="&quot;$&quot;#,##0_);\(&quot;$&quot;#,##0\)"/>
    <numFmt numFmtId="165" formatCode="&quot;$&quot;#,##0_);[Red]\(&quot;$&quot;#,##0\)"/>
    <numFmt numFmtId="166" formatCode="&quot;$&quot;#,##0"/>
    <numFmt numFmtId="167" formatCode="&quot;R$&quot;\ #,##0"/>
  </numFmts>
  <fonts count="10" x14ac:knownFonts="1">
    <font>
      <sz val="10"/>
      <color theme="1"/>
      <name val="Franklin Gothic Book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Franklin Gothic Book"/>
      <family val="2"/>
      <scheme val="minor"/>
    </font>
    <font>
      <sz val="30"/>
      <color theme="3"/>
      <name val="Cambria"/>
      <family val="1"/>
      <scheme val="major"/>
    </font>
    <font>
      <b/>
      <sz val="18"/>
      <color theme="4"/>
      <name val="Cambria"/>
      <family val="1"/>
      <scheme val="major"/>
    </font>
    <font>
      <b/>
      <sz val="10"/>
      <color theme="3"/>
      <name val="Franklin Gothic Book"/>
      <family val="2"/>
      <scheme val="minor"/>
    </font>
    <font>
      <b/>
      <sz val="10"/>
      <color theme="4"/>
      <name val="Franklin Gothic Book"/>
      <family val="2"/>
      <scheme val="minor"/>
    </font>
    <font>
      <sz val="10"/>
      <color theme="1"/>
      <name val="Cambria"/>
      <family val="1"/>
      <scheme val="major"/>
    </font>
    <font>
      <i/>
      <sz val="10"/>
      <color theme="1"/>
      <name val="Franklin Gothic Book"/>
      <family val="2"/>
      <scheme val="minor"/>
    </font>
    <font>
      <b/>
      <i/>
      <sz val="10"/>
      <color theme="1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0" fillId="0" borderId="9" xfId="0" applyBorder="1"/>
    <xf numFmtId="0" fontId="3" fillId="0" borderId="1" xfId="1" applyFont="1" applyFill="1" applyBorder="1" applyAlignment="1">
      <alignment horizontal="left" vertical="center"/>
    </xf>
    <xf numFmtId="0" fontId="0" fillId="2" borderId="0" xfId="0" applyFill="1"/>
    <xf numFmtId="0" fontId="3" fillId="2" borderId="1" xfId="1" applyFont="1" applyFill="1" applyBorder="1" applyAlignment="1">
      <alignment horizontal="left" vertical="center" indent="2"/>
    </xf>
    <xf numFmtId="0" fontId="0" fillId="2" borderId="1" xfId="0" applyFill="1" applyBorder="1"/>
    <xf numFmtId="0" fontId="1" fillId="2" borderId="1" xfId="1" applyFill="1" applyBorder="1" applyAlignment="1">
      <alignment vertical="center"/>
    </xf>
    <xf numFmtId="0" fontId="2" fillId="2" borderId="0" xfId="2" applyFill="1" applyAlignment="1">
      <alignment textRotation="90"/>
    </xf>
    <xf numFmtId="0" fontId="4" fillId="2" borderId="0" xfId="2" applyFont="1" applyFill="1" applyAlignment="1">
      <alignment horizontal="left" vertical="center" indent="2"/>
    </xf>
    <xf numFmtId="0" fontId="0" fillId="2" borderId="5" xfId="0" applyFill="1" applyBorder="1"/>
    <xf numFmtId="0" fontId="1" fillId="2" borderId="0" xfId="1" applyFill="1" applyBorder="1" applyAlignment="1">
      <alignment horizontal="center" vertical="center"/>
    </xf>
    <xf numFmtId="0" fontId="0" fillId="2" borderId="0" xfId="0" applyFill="1" applyAlignment="1">
      <alignment horizontal="left" indent="2"/>
    </xf>
    <xf numFmtId="0" fontId="0" fillId="2" borderId="1" xfId="0" applyFill="1" applyBorder="1" applyAlignment="1">
      <alignment horizontal="left"/>
    </xf>
    <xf numFmtId="0" fontId="4" fillId="2" borderId="5" xfId="2" applyFont="1" applyFill="1" applyBorder="1" applyAlignment="1">
      <alignment horizontal="left" vertical="center" indent="2"/>
    </xf>
    <xf numFmtId="0" fontId="6" fillId="2" borderId="0" xfId="0" applyFont="1" applyFill="1"/>
    <xf numFmtId="0" fontId="5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166" fontId="0" fillId="2" borderId="1" xfId="0" applyNumberForma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2" borderId="0" xfId="0" applyFill="1" applyAlignment="1">
      <alignment horizontal="left" indent="8"/>
    </xf>
    <xf numFmtId="0" fontId="0" fillId="0" borderId="0" xfId="0" applyAlignment="1">
      <alignment horizontal="right"/>
    </xf>
    <xf numFmtId="0" fontId="0" fillId="0" borderId="0" xfId="0" pivotButton="1"/>
    <xf numFmtId="0" fontId="2" fillId="2" borderId="0" xfId="2" applyFill="1" applyAlignment="1">
      <alignment vertical="center"/>
    </xf>
    <xf numFmtId="0" fontId="1" fillId="2" borderId="9" xfId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indent="2"/>
    </xf>
    <xf numFmtId="0" fontId="2" fillId="2" borderId="6" xfId="2" applyNumberFormat="1" applyFill="1" applyBorder="1" applyAlignment="1">
      <alignment vertical="center" textRotation="90"/>
    </xf>
    <xf numFmtId="0" fontId="2" fillId="2" borderId="2" xfId="2" applyNumberFormat="1" applyFill="1" applyBorder="1" applyAlignment="1">
      <alignment vertical="center" textRotation="90"/>
    </xf>
    <xf numFmtId="0" fontId="2" fillId="2" borderId="3" xfId="2" applyNumberFormat="1" applyFill="1" applyBorder="1" applyAlignment="1">
      <alignment vertical="center" textRotation="90"/>
    </xf>
    <xf numFmtId="0" fontId="0" fillId="2" borderId="2" xfId="0" applyFill="1" applyBorder="1"/>
    <xf numFmtId="0" fontId="1" fillId="2" borderId="3" xfId="1" applyNumberFormat="1" applyFill="1" applyBorder="1" applyAlignment="1">
      <alignment vertical="center"/>
    </xf>
    <xf numFmtId="0" fontId="1" fillId="2" borderId="1" xfId="1" applyNumberFormat="1" applyFill="1" applyBorder="1" applyAlignment="1">
      <alignment vertical="center"/>
    </xf>
    <xf numFmtId="0" fontId="4" fillId="2" borderId="5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2" borderId="0" xfId="1" applyNumberFormat="1" applyFill="1" applyBorder="1" applyAlignment="1">
      <alignment vertical="center"/>
    </xf>
    <xf numFmtId="6" fontId="0" fillId="0" borderId="0" xfId="0" applyNumberFormat="1"/>
    <xf numFmtId="5" fontId="0" fillId="0" borderId="0" xfId="0" applyNumberFormat="1"/>
    <xf numFmtId="6" fontId="0" fillId="2" borderId="0" xfId="0" applyNumberFormat="1" applyFill="1"/>
    <xf numFmtId="6" fontId="6" fillId="2" borderId="0" xfId="0" applyNumberFormat="1" applyFont="1" applyFill="1"/>
    <xf numFmtId="0" fontId="5" fillId="2" borderId="0" xfId="0" applyFont="1" applyFill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167" fontId="0" fillId="2" borderId="0" xfId="0" applyNumberFormat="1" applyFill="1" applyAlignment="1">
      <alignment vertical="center"/>
    </xf>
    <xf numFmtId="0" fontId="5" fillId="2" borderId="4" xfId="0" applyFont="1" applyFill="1" applyBorder="1" applyAlignment="1">
      <alignment horizontal="left" vertical="center" indent="2"/>
    </xf>
    <xf numFmtId="167" fontId="0" fillId="2" borderId="5" xfId="0" applyNumberForma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 indent="2"/>
    </xf>
    <xf numFmtId="0" fontId="5" fillId="2" borderId="0" xfId="0" applyFont="1" applyFill="1" applyAlignment="1">
      <alignment horizontal="left" vertical="center" wrapText="1" indent="2"/>
    </xf>
  </cellXfs>
  <cellStyles count="3">
    <cellStyle name="Cabeçalho 1" xfId="2" builtinId="16" customBuiltin="1"/>
    <cellStyle name="Normal" xfId="0" builtinId="0" customBuiltin="1"/>
    <cellStyle name="Título" xfId="1" builtinId="15"/>
  </cellStyles>
  <dxfs count="36"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Cambria"/>
        <scheme val="major"/>
      </font>
    </dxf>
    <dxf>
      <numFmt numFmtId="10" formatCode="&quot;R$&quot;\ #,##0;[Red]\-&quot;R$&quot;\ #,##0"/>
    </dxf>
    <dxf>
      <numFmt numFmtId="10" formatCode="&quot;R$&quot;\ #,##0;[Red]\-&quot;R$&quot;\ #,##0"/>
    </dxf>
    <dxf>
      <numFmt numFmtId="164" formatCode="&quot;$&quot;#,##0_);\(&quot;$&quot;#,##0\)"/>
    </dxf>
    <dxf>
      <numFmt numFmtId="9" formatCode="&quot;R$&quot;\ #,##0;\-&quot;R$&quot;\ #,##0"/>
    </dxf>
    <dxf>
      <numFmt numFmtId="164" formatCode="&quot;$&quot;#,##0_);\(&quot;$&quot;#,##0\)"/>
    </dxf>
    <dxf>
      <numFmt numFmtId="9" formatCode="&quot;R$&quot;\ #,##0;\-&quot;R$&quot;\ #,##0"/>
    </dxf>
    <dxf>
      <numFmt numFmtId="164" formatCode="&quot;$&quot;#,##0_);\(&quot;$&quot;#,##0\)"/>
    </dxf>
    <dxf>
      <numFmt numFmtId="9" formatCode="&quot;R$&quot;\ #,##0;\-&quot;R$&quot;\ #,##0"/>
    </dxf>
    <dxf>
      <font>
        <strike val="0"/>
        <outline val="0"/>
        <shadow val="0"/>
        <u val="none"/>
        <vertAlign val="baseline"/>
        <sz val="10"/>
        <color theme="1"/>
        <name val="Cambria"/>
        <scheme val="major"/>
      </font>
    </dxf>
    <dxf>
      <alignment horizontal="right"/>
    </dxf>
    <dxf>
      <font>
        <b val="0"/>
        <i/>
        <sz val="10"/>
        <color theme="3"/>
        <name val="Cambria"/>
        <scheme val="major"/>
      </font>
      <border>
        <vertical/>
        <horizontal/>
      </border>
    </dxf>
    <dxf>
      <font>
        <color theme="1"/>
      </font>
      <border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4"/>
      </font>
      <border>
        <top style="double">
          <color theme="4"/>
        </top>
      </border>
    </dxf>
    <dxf>
      <font>
        <b/>
        <i val="0"/>
        <color theme="3"/>
      </font>
    </dxf>
    <dxf>
      <font>
        <color theme="3"/>
      </font>
      <border>
        <bottom style="thin">
          <color theme="0" tint="-0.24994659260841701"/>
        </bottom>
      </border>
    </dxf>
    <dxf>
      <font>
        <b/>
        <color theme="6" tint="-0.249977111117893"/>
      </font>
      <fill>
        <patternFill patternType="solid">
          <fgColor theme="6" tint="0.59999389629810485"/>
          <bgColor theme="6" tint="0.59999389629810485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/>
      </font>
      <fill>
        <patternFill patternType="none">
          <bgColor auto="1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color theme="3"/>
      </font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 val="0"/>
        <i/>
        <sz val="10"/>
        <color theme="3"/>
        <name val="Cambria"/>
        <scheme val="major"/>
      </font>
      <border>
        <vertical/>
        <horizontal/>
      </border>
    </dxf>
    <dxf>
      <font>
        <color theme="1"/>
      </font>
      <border>
        <vertical/>
        <horizontal/>
      </border>
    </dxf>
  </dxfs>
  <tableStyles count="4" defaultTableStyle="TableStyleMedium2" defaultPivotStyle="PivotStyleLight16">
    <tableStyle name="Orçamento familiar" pivot="0" table="0" count="2" xr9:uid="{00000000-0011-0000-FFFF-FFFF00000000}">
      <tableStyleElement type="wholeTable" dxfId="35"/>
      <tableStyleElement type="headerRow" dxfId="34"/>
    </tableStyle>
    <tableStyle name="Tabela Dinâmica de orçamento familiar" table="0" count="5" xr9:uid="{00000000-0011-0000-FFFF-FFFF01000000}">
      <tableStyleElement type="wholeTable" dxfId="33"/>
      <tableStyleElement type="headerRow" dxfId="32"/>
      <tableStyleElement type="totalRow" dxfId="31"/>
      <tableStyleElement type="firstRowStripe" dxfId="30"/>
      <tableStyleElement type="pageFieldLabels" dxfId="29"/>
    </tableStyle>
    <tableStyle name="Estilo de tabela de Orçamento Familiar" pivot="0" count="4" xr9:uid="{00000000-0011-0000-FFFF-FFFF02000000}">
      <tableStyleElement type="wholeTable" dxfId="28"/>
      <tableStyleElement type="headerRow" dxfId="27"/>
      <tableStyleElement type="totalRow" dxfId="26"/>
      <tableStyleElement type="firstRowStripe" dxfId="25"/>
    </tableStyle>
    <tableStyle name="Orçamento familiar " pivot="0" table="0" count="10" xr9:uid="{338B1D14-61ED-4EA8-B151-449D83F1A94E}">
      <tableStyleElement type="wholeTable" dxfId="24"/>
      <tableStyleElement type="headerRow" dxfId="23"/>
    </tableStyle>
  </tableStyles>
  <extLst>
    <ext xmlns:x14="http://schemas.microsoft.com/office/spreadsheetml/2009/9/main" uri="{46F421CA-312F-682f-3DD2-61675219B42D}">
      <x14:dxfs count="8">
        <dxf>
          <font>
            <color theme="0" tint="-0.34998626667073579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34998626667073579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6" tint="0.79998168889431442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6" tint="0.59999389629810485"/>
              <bgColor theme="4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Orçamento familiar 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pivotSource>
    <c:name>[Orçamento familiar mensal.xlsx]Dados adicionais!ResumoDoOrçamento</c:name>
    <c:fmtId val="1"/>
  </c:pivotSource>
  <c:chart>
    <c:autoTitleDeleted val="1"/>
    <c:pivotFmts>
      <c:pivotFmt>
        <c:idx val="0"/>
      </c:pivotFmt>
      <c:pivotFmt>
        <c:idx val="1"/>
        <c:spPr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pt-B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pt-B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2.3287333682183819E-3"/>
              <c:y val="3.1561280075234552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pt-B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9221583995235109E-2"/>
          <c:y val="7.0175496914887892E-2"/>
          <c:w val="0.92368750719900405"/>
          <c:h val="0.88267629017762439"/>
        </c:manualLayout>
      </c:layout>
      <c:ofPieChart>
        <c:ofPieType val="pie"/>
        <c:varyColors val="1"/>
        <c:ser>
          <c:idx val="0"/>
          <c:order val="0"/>
          <c:tx>
            <c:strRef>
              <c:f>'Dados adicionais'!$C$2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/>
              </a:solidFill>
            </a:ln>
            <a:effectLst/>
          </c:spPr>
          <c:dLbls>
            <c:dLbl>
              <c:idx val="9"/>
              <c:layout>
                <c:manualLayout>
                  <c:x val="-2.3287333682183819E-3"/>
                  <c:y val="3.15612800752345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36-46E1-A2E9-2FAACCDC0A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adicionais'!$B$3:$B$15</c:f>
              <c:strCache>
                <c:ptCount val="12"/>
                <c:pt idx="0">
                  <c:v>Alimentação</c:v>
                </c:pt>
                <c:pt idx="1">
                  <c:v>Animais de estimação</c:v>
                </c:pt>
                <c:pt idx="2">
                  <c:v>Cuidados pessoais</c:v>
                </c:pt>
                <c:pt idx="3">
                  <c:v>Empréstimos</c:v>
                </c:pt>
                <c:pt idx="4">
                  <c:v>Entretenimento</c:v>
                </c:pt>
                <c:pt idx="5">
                  <c:v>Filhos</c:v>
                </c:pt>
                <c:pt idx="6">
                  <c:v>Impostos</c:v>
                </c:pt>
                <c:pt idx="7">
                  <c:v>Moradia</c:v>
                </c:pt>
                <c:pt idx="8">
                  <c:v>Poupanças ou investimentos</c:v>
                </c:pt>
                <c:pt idx="9">
                  <c:v>Presentes e instituição de caridade</c:v>
                </c:pt>
                <c:pt idx="10">
                  <c:v>Seguro</c:v>
                </c:pt>
                <c:pt idx="11">
                  <c:v>Transporte</c:v>
                </c:pt>
              </c:strCache>
            </c:strRef>
          </c:cat>
          <c:val>
            <c:numRef>
              <c:f>'Dados adicionais'!$C$3:$C$15</c:f>
              <c:numCache>
                <c:formatCode>General</c:formatCode>
                <c:ptCount val="12"/>
                <c:pt idx="0">
                  <c:v>1320</c:v>
                </c:pt>
                <c:pt idx="1">
                  <c:v>100</c:v>
                </c:pt>
                <c:pt idx="2">
                  <c:v>140</c:v>
                </c:pt>
                <c:pt idx="3">
                  <c:v>200</c:v>
                </c:pt>
                <c:pt idx="4">
                  <c:v>358</c:v>
                </c:pt>
                <c:pt idx="5">
                  <c:v>140</c:v>
                </c:pt>
                <c:pt idx="6">
                  <c:v>300</c:v>
                </c:pt>
                <c:pt idx="7">
                  <c:v>2702</c:v>
                </c:pt>
                <c:pt idx="8">
                  <c:v>200</c:v>
                </c:pt>
                <c:pt idx="9">
                  <c:v>125</c:v>
                </c:pt>
                <c:pt idx="10">
                  <c:v>900</c:v>
                </c:pt>
                <c:pt idx="11">
                  <c:v>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5-417B-9301-5599E1B294E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ercent"/>
        <c:splitPos val="4"/>
        <c:secondPieSize val="75"/>
        <c:serLines>
          <c:spPr>
            <a:ln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lumMod val="75000"/>
                    </a:schemeClr>
                  </a:gs>
                  <a:gs pos="100000">
                    <a:schemeClr val="accent1">
                      <a:lumMod val="50000"/>
                    </a:schemeClr>
                  </a:gs>
                </a:gsLst>
                <a:path path="rect">
                  <a:fillToRect l="100000" t="100000"/>
                </a:path>
                <a:tileRect r="-100000" b="-100000"/>
              </a:gradFill>
            </a:ln>
            <a:effectLst/>
          </c:spPr>
        </c:serLines>
      </c:of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Despesas mensai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Relat&#243;rio de Or&#231;amento Mensa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981074</xdr:colOff>
      <xdr:row>0</xdr:row>
      <xdr:rowOff>162009</xdr:rowOff>
    </xdr:from>
    <xdr:to>
      <xdr:col>7</xdr:col>
      <xdr:colOff>200527</xdr:colOff>
      <xdr:row>0</xdr:row>
      <xdr:rowOff>436329</xdr:rowOff>
    </xdr:to>
    <xdr:sp macro="" textlink="">
      <xdr:nvSpPr>
        <xdr:cNvPr id="3" name="Insira as Despesas" descr="&quot;&quot;" title="Botão Inserir Despesas">
          <a:hlinkClick xmlns:r="http://schemas.openxmlformats.org/officeDocument/2006/relationships" r:id="rId1" tooltip="Clique para exibir ou inserir despesas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33924" y="162009"/>
          <a:ext cx="1638803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 rtl="0"/>
          <a:r>
            <a:rPr lang="pt-br" sz="1100">
              <a:solidFill>
                <a:schemeClr val="tx2"/>
              </a:solidFill>
              <a:latin typeface="+mn-lt"/>
              <a:ea typeface="+mn-ea"/>
              <a:cs typeface="+mn-cs"/>
            </a:rPr>
            <a:t>Insira as Despesas</a:t>
          </a:r>
        </a:p>
      </xdr:txBody>
    </xdr:sp>
    <xdr:clientData fPrintsWithSheet="0"/>
  </xdr:twoCellAnchor>
  <xdr:twoCellAnchor>
    <xdr:from>
      <xdr:col>1</xdr:col>
      <xdr:colOff>82192</xdr:colOff>
      <xdr:row>18</xdr:row>
      <xdr:rowOff>88132</xdr:rowOff>
    </xdr:from>
    <xdr:to>
      <xdr:col>7</xdr:col>
      <xdr:colOff>137583</xdr:colOff>
      <xdr:row>35</xdr:row>
      <xdr:rowOff>158750</xdr:rowOff>
    </xdr:to>
    <xdr:graphicFrame macro="">
      <xdr:nvGraphicFramePr>
        <xdr:cNvPr id="7" name="VisãoGeralDoOrçamento" descr="Gráfico de pizza mostrando a porcentagem de despesas por categoria." title="Gráfico da Visão Geral do Orçamen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95247</xdr:colOff>
      <xdr:row>0</xdr:row>
      <xdr:rowOff>10584</xdr:rowOff>
    </xdr:from>
    <xdr:to>
      <xdr:col>8</xdr:col>
      <xdr:colOff>116414</xdr:colOff>
      <xdr:row>35</xdr:row>
      <xdr:rowOff>21167</xdr:rowOff>
    </xdr:to>
    <xdr:cxnSp macro="">
      <xdr:nvCxnSpPr>
        <xdr:cNvPr id="8" name="Divisor de Página" title="Divisor de Págin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233580" y="10584"/>
          <a:ext cx="21167" cy="7535333"/>
        </a:xfrm>
        <a:prstGeom prst="line">
          <a:avLst/>
        </a:prstGeom>
        <a:ln w="3175">
          <a:solidFill>
            <a:schemeClr val="bg1">
              <a:lumMod val="75000"/>
            </a:schemeClr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oneCell">
    <xdr:from>
      <xdr:col>9</xdr:col>
      <xdr:colOff>104775</xdr:colOff>
      <xdr:row>1</xdr:row>
      <xdr:rowOff>47625</xdr:rowOff>
    </xdr:from>
    <xdr:to>
      <xdr:col>13</xdr:col>
      <xdr:colOff>1095375</xdr:colOff>
      <xdr:row>6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Categoria">
              <a:extLst>
                <a:ext uri="{FF2B5EF4-FFF2-40B4-BE49-F238E27FC236}">
                  <a16:creationId xmlns:a16="http://schemas.microsoft.com/office/drawing/2014/main" id="{B92FD43E-B66D-42ED-BC8A-1EC14A2C58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ego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819150"/>
              <a:ext cx="6134100" cy="1162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114300</xdr:rowOff>
    </xdr:from>
    <xdr:to>
      <xdr:col>7</xdr:col>
      <xdr:colOff>4572</xdr:colOff>
      <xdr:row>0</xdr:row>
      <xdr:rowOff>388620</xdr:rowOff>
    </xdr:to>
    <xdr:sp macro="" textlink="">
      <xdr:nvSpPr>
        <xdr:cNvPr id="3" name="Relatório de Orçamento" descr="&quot;&quot;" title="Botão Relatório de Orçamento">
          <a:hlinkClick xmlns:r="http://schemas.openxmlformats.org/officeDocument/2006/relationships" r:id="rId1" tooltip="Clique para exibir o Relatório de Orçamento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15175" y="114300"/>
          <a:ext cx="1652397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 rtl="0"/>
          <a:r>
            <a:rPr lang="pt-br" sz="1100">
              <a:solidFill>
                <a:schemeClr val="tx2"/>
              </a:solidFill>
              <a:latin typeface="+mn-lt"/>
              <a:ea typeface="+mn-ea"/>
              <a:cs typeface="+mn-cs"/>
            </a:rPr>
            <a:t>Relatório do Orçamento</a:t>
          </a: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3866.656684606482" createdVersion="5" refreshedVersion="6" minRefreshableVersion="3" recordCount="59" xr:uid="{00000000-000A-0000-FFFF-FFFF00000000}">
  <cacheSource type="worksheet">
    <worksheetSource name="DetalhesDoOrçamento"/>
  </cacheSource>
  <cacheFields count="6">
    <cacheField name="Descrição" numFmtId="0">
      <sharedItems count="56">
        <s v="Atividades extracurriculares"/>
        <s v="Médico"/>
        <s v="Material escolar"/>
        <s v="Mensalidade escolar"/>
        <s v="Shows"/>
        <s v="Teatro ao vivo"/>
        <s v="Filmes"/>
        <s v="Música (CDs, downloads, etc.)"/>
        <s v="Eventos esportivos"/>
        <s v="Vídeo/DVD (compra)"/>
        <s v="Locações de vídeo/DVD"/>
        <s v="Jantar fora"/>
        <s v="Supermercado"/>
        <s v="Instituição beneficente 1"/>
        <s v="Instituição beneficente 2"/>
        <s v="Presente 1"/>
        <s v="Presente 2"/>
        <s v="TV a cabo/satélite"/>
        <s v="Eletricidade"/>
        <s v="Gás"/>
        <s v="Serviço de limpeza de casa"/>
        <s v="Manutenção"/>
        <s v="Hipoteca ou aluguel"/>
        <s v="Natural gás"/>
        <s v="Serviço de Internet/online"/>
        <s v="Telefone (celular)"/>
        <s v="Telefone (residencial)"/>
        <s v="Suprimentos"/>
        <s v="Lixeira e remoção desperdício"/>
        <s v="Água e esgoto"/>
        <s v="Saúde"/>
        <s v="Residencial"/>
        <s v="Vida"/>
        <s v="Cartão de crédito 1"/>
        <s v="Cartão de crédito 2"/>
        <s v="Cartão de crédito 3"/>
        <s v="Pessoal"/>
        <s v="Estudante"/>
        <s v="Vestuário"/>
        <s v="Lavagem a seco"/>
        <s v="Cabelo/unhas"/>
        <s v="Academia"/>
        <s v="Alimentação"/>
        <s v="Dia da Beleza"/>
        <s v="Brinquedos"/>
        <s v="Conta de investimentos"/>
        <s v="Conta de aposentadoria"/>
        <s v="Federal"/>
        <s v="Local"/>
        <s v="Estadual"/>
        <s v="Transporte público/táxi"/>
        <s v="Combustível"/>
        <s v="Seguro"/>
        <s v="Licenciamento "/>
        <s v="Taxas de estacionamento"/>
        <s v="Pagamento do veículo"/>
      </sharedItems>
    </cacheField>
    <cacheField name="Categoria" numFmtId="0">
      <sharedItems count="12">
        <s v="Filhos"/>
        <s v="Entretenimento"/>
        <s v="Alimentação"/>
        <s v="Presentes e instituição de caridade"/>
        <s v="Moradia"/>
        <s v="Seguro"/>
        <s v="Empréstimos"/>
        <s v="Cuidados pessoais"/>
        <s v="Animais de estimação"/>
        <s v="Poupanças ou investimentos"/>
        <s v="Impostos"/>
        <s v="Transporte"/>
      </sharedItems>
    </cacheField>
    <cacheField name="Custo previsto" numFmtId="164">
      <sharedItems containsString="0" containsBlank="1" containsNumber="1" containsInteger="1" minValue="0" maxValue="1700"/>
    </cacheField>
    <cacheField name="Custo Real" numFmtId="164">
      <sharedItems containsString="0" containsBlank="1" containsNumber="1" containsInteger="1" minValue="20" maxValue="1700"/>
    </cacheField>
    <cacheField name="Diferença" numFmtId="164">
      <sharedItems containsSemiMixedTypes="0" containsString="0" containsNumber="1" containsInteger="1" minValue="-200" maxValue="200"/>
    </cacheField>
    <cacheField name="Visão Geral do Custo Real" numFmtId="165">
      <sharedItems containsSemiMixedTypes="0" containsString="0" containsNumber="1" containsInteger="1" minValue="-7890" maxValue="7915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x v="0"/>
    <n v="40"/>
    <n v="40"/>
    <n v="0"/>
    <n v="-7890"/>
  </r>
  <r>
    <x v="1"/>
    <x v="0"/>
    <m/>
    <m/>
    <n v="0"/>
    <n v="-7860"/>
  </r>
  <r>
    <x v="2"/>
    <x v="0"/>
    <m/>
    <m/>
    <n v="0"/>
    <n v="30"/>
  </r>
  <r>
    <x v="3"/>
    <x v="0"/>
    <n v="100"/>
    <n v="100"/>
    <n v="0"/>
    <n v="100"/>
  </r>
  <r>
    <x v="4"/>
    <x v="1"/>
    <n v="50"/>
    <n v="40"/>
    <n v="10"/>
    <n v="40"/>
  </r>
  <r>
    <x v="5"/>
    <x v="1"/>
    <n v="200"/>
    <n v="150"/>
    <n v="50"/>
    <n v="7860"/>
  </r>
  <r>
    <x v="6"/>
    <x v="1"/>
    <n v="50"/>
    <n v="28"/>
    <n v="22"/>
    <n v="28"/>
  </r>
  <r>
    <x v="7"/>
    <x v="1"/>
    <n v="50"/>
    <n v="30"/>
    <n v="20"/>
    <n v="30"/>
  </r>
  <r>
    <x v="8"/>
    <x v="1"/>
    <n v="0"/>
    <n v="40"/>
    <n v="-40"/>
    <n v="40"/>
  </r>
  <r>
    <x v="9"/>
    <x v="1"/>
    <n v="20"/>
    <n v="50"/>
    <n v="-30"/>
    <n v="50"/>
  </r>
  <r>
    <x v="10"/>
    <x v="1"/>
    <n v="30"/>
    <n v="20"/>
    <n v="10"/>
    <n v="7915"/>
  </r>
  <r>
    <x v="11"/>
    <x v="2"/>
    <n v="1000"/>
    <n v="1200"/>
    <n v="-200"/>
    <n v="1200"/>
  </r>
  <r>
    <x v="12"/>
    <x v="2"/>
    <n v="100"/>
    <n v="120"/>
    <n v="-20"/>
    <n v="120"/>
  </r>
  <r>
    <x v="13"/>
    <x v="3"/>
    <n v="75"/>
    <n v="100"/>
    <n v="-25"/>
    <n v="100"/>
  </r>
  <r>
    <x v="14"/>
    <x v="3"/>
    <n v="25"/>
    <n v="25"/>
    <n v="0"/>
    <n v="25"/>
  </r>
  <r>
    <x v="15"/>
    <x v="3"/>
    <m/>
    <m/>
    <n v="0"/>
    <n v="0"/>
  </r>
  <r>
    <x v="16"/>
    <x v="3"/>
    <m/>
    <m/>
    <n v="0"/>
    <n v="0"/>
  </r>
  <r>
    <x v="17"/>
    <x v="4"/>
    <n v="100"/>
    <n v="100"/>
    <n v="0"/>
    <n v="100"/>
  </r>
  <r>
    <x v="18"/>
    <x v="4"/>
    <n v="45"/>
    <n v="50"/>
    <n v="-5"/>
    <n v="50"/>
  </r>
  <r>
    <x v="19"/>
    <x v="4"/>
    <n v="300"/>
    <n v="400"/>
    <n v="-100"/>
    <n v="400"/>
  </r>
  <r>
    <x v="20"/>
    <x v="4"/>
    <n v="200"/>
    <m/>
    <n v="200"/>
    <n v="0"/>
  </r>
  <r>
    <x v="21"/>
    <x v="4"/>
    <n v="200"/>
    <n v="150"/>
    <n v="50"/>
    <n v="150"/>
  </r>
  <r>
    <x v="22"/>
    <x v="4"/>
    <n v="1700"/>
    <n v="1700"/>
    <n v="0"/>
    <n v="1700"/>
  </r>
  <r>
    <x v="23"/>
    <x v="4"/>
    <m/>
    <m/>
    <n v="0"/>
    <n v="0"/>
  </r>
  <r>
    <x v="24"/>
    <x v="4"/>
    <n v="100"/>
    <n v="100"/>
    <n v="0"/>
    <n v="100"/>
  </r>
  <r>
    <x v="25"/>
    <x v="4"/>
    <n v="60"/>
    <n v="60"/>
    <n v="0"/>
    <n v="60"/>
  </r>
  <r>
    <x v="26"/>
    <x v="4"/>
    <n v="35"/>
    <n v="39"/>
    <n v="-4"/>
    <n v="39"/>
  </r>
  <r>
    <x v="27"/>
    <x v="4"/>
    <n v="40"/>
    <n v="55"/>
    <n v="-15"/>
    <n v="55"/>
  </r>
  <r>
    <x v="28"/>
    <x v="4"/>
    <n v="25"/>
    <n v="22"/>
    <n v="3"/>
    <n v="22"/>
  </r>
  <r>
    <x v="29"/>
    <x v="4"/>
    <n v="25"/>
    <n v="26"/>
    <n v="-1"/>
    <n v="26"/>
  </r>
  <r>
    <x v="30"/>
    <x v="5"/>
    <n v="400"/>
    <n v="400"/>
    <n v="0"/>
    <n v="400"/>
  </r>
  <r>
    <x v="31"/>
    <x v="5"/>
    <n v="400"/>
    <n v="400"/>
    <n v="0"/>
    <n v="400"/>
  </r>
  <r>
    <x v="32"/>
    <x v="5"/>
    <n v="100"/>
    <n v="100"/>
    <n v="0"/>
    <n v="100"/>
  </r>
  <r>
    <x v="33"/>
    <x v="6"/>
    <n v="200"/>
    <n v="200"/>
    <n v="0"/>
    <n v="200"/>
  </r>
  <r>
    <x v="34"/>
    <x v="6"/>
    <m/>
    <m/>
    <n v="0"/>
    <n v="0"/>
  </r>
  <r>
    <x v="35"/>
    <x v="6"/>
    <m/>
    <m/>
    <n v="0"/>
    <n v="0"/>
  </r>
  <r>
    <x v="36"/>
    <x v="6"/>
    <m/>
    <m/>
    <n v="0"/>
    <n v="0"/>
  </r>
  <r>
    <x v="37"/>
    <x v="6"/>
    <m/>
    <m/>
    <n v="0"/>
    <n v="0"/>
  </r>
  <r>
    <x v="38"/>
    <x v="7"/>
    <n v="150"/>
    <n v="140"/>
    <n v="10"/>
    <n v="140"/>
  </r>
  <r>
    <x v="39"/>
    <x v="7"/>
    <m/>
    <m/>
    <n v="0"/>
    <n v="0"/>
  </r>
  <r>
    <x v="40"/>
    <x v="7"/>
    <m/>
    <m/>
    <n v="0"/>
    <n v="0"/>
  </r>
  <r>
    <x v="41"/>
    <x v="7"/>
    <m/>
    <m/>
    <n v="0"/>
    <n v="0"/>
  </r>
  <r>
    <x v="1"/>
    <x v="7"/>
    <m/>
    <m/>
    <n v="0"/>
    <n v="0"/>
  </r>
  <r>
    <x v="42"/>
    <x v="8"/>
    <n v="150"/>
    <n v="75"/>
    <n v="75"/>
    <n v="75"/>
  </r>
  <r>
    <x v="43"/>
    <x v="8"/>
    <n v="20"/>
    <n v="25"/>
    <n v="-5"/>
    <n v="25"/>
  </r>
  <r>
    <x v="1"/>
    <x v="8"/>
    <m/>
    <m/>
    <n v="0"/>
    <n v="0"/>
  </r>
  <r>
    <x v="44"/>
    <x v="8"/>
    <m/>
    <m/>
    <n v="0"/>
    <n v="0"/>
  </r>
  <r>
    <x v="45"/>
    <x v="9"/>
    <n v="200"/>
    <n v="200"/>
    <n v="0"/>
    <n v="200"/>
  </r>
  <r>
    <x v="46"/>
    <x v="9"/>
    <m/>
    <m/>
    <n v="0"/>
    <n v="0"/>
  </r>
  <r>
    <x v="47"/>
    <x v="10"/>
    <n v="300"/>
    <n v="300"/>
    <n v="0"/>
    <n v="300"/>
  </r>
  <r>
    <x v="48"/>
    <x v="10"/>
    <m/>
    <m/>
    <n v="0"/>
    <n v="0"/>
  </r>
  <r>
    <x v="49"/>
    <x v="10"/>
    <m/>
    <m/>
    <n v="0"/>
    <n v="0"/>
  </r>
  <r>
    <x v="50"/>
    <x v="11"/>
    <n v="100"/>
    <n v="150"/>
    <n v="-50"/>
    <n v="150"/>
  </r>
  <r>
    <x v="51"/>
    <x v="11"/>
    <n v="450"/>
    <n v="400"/>
    <n v="50"/>
    <n v="400"/>
  </r>
  <r>
    <x v="52"/>
    <x v="11"/>
    <n v="300"/>
    <n v="300"/>
    <n v="0"/>
    <n v="300"/>
  </r>
  <r>
    <x v="53"/>
    <x v="11"/>
    <n v="25"/>
    <n v="25"/>
    <n v="0"/>
    <n v="25"/>
  </r>
  <r>
    <x v="21"/>
    <x v="11"/>
    <n v="100"/>
    <n v="50"/>
    <n v="50"/>
    <n v="50"/>
  </r>
  <r>
    <x v="54"/>
    <x v="11"/>
    <m/>
    <m/>
    <n v="0"/>
    <n v="0"/>
  </r>
  <r>
    <x v="55"/>
    <x v="11"/>
    <n v="450"/>
    <n v="450"/>
    <n v="0"/>
    <n v="4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DinâmicaDeResumoDoOrçamento" cacheId="0" applyNumberFormats="0" applyBorderFormats="0" applyFontFormats="0" applyPatternFormats="0" applyAlignmentFormats="0" applyWidthHeightFormats="1" dataCaption="Values" updatedVersion="8" minRefreshableVersion="3" itemPrintTitles="1" createdVersion="4" indent="0" outline="1" outlineData="1" multipleFieldFilters="0" rowHeaderCaption="Categoria">
  <location ref="K9:N34" firstHeaderRow="0" firstDataRow="1" firstDataCol="1"/>
  <pivotFields count="6">
    <pivotField axis="axisRow" showAll="0" insertBlankRow="1">
      <items count="57">
        <item x="41"/>
        <item x="29"/>
        <item x="42"/>
        <item x="0"/>
        <item x="44"/>
        <item x="40"/>
        <item x="33"/>
        <item x="34"/>
        <item x="35"/>
        <item x="51"/>
        <item x="46"/>
        <item x="45"/>
        <item x="43"/>
        <item x="18"/>
        <item x="49"/>
        <item x="37"/>
        <item x="8"/>
        <item x="47"/>
        <item x="6"/>
        <item x="19"/>
        <item x="22"/>
        <item x="13"/>
        <item x="14"/>
        <item x="11"/>
        <item x="39"/>
        <item x="53"/>
        <item x="28"/>
        <item x="10"/>
        <item x="48"/>
        <item x="21"/>
        <item x="2"/>
        <item x="1"/>
        <item x="3"/>
        <item x="7"/>
        <item x="23"/>
        <item x="55"/>
        <item x="36"/>
        <item x="15"/>
        <item x="16"/>
        <item x="31"/>
        <item x="30"/>
        <item x="52"/>
        <item x="24"/>
        <item x="20"/>
        <item x="4"/>
        <item x="12"/>
        <item x="27"/>
        <item x="54"/>
        <item x="5"/>
        <item x="25"/>
        <item x="26"/>
        <item x="50"/>
        <item x="17"/>
        <item x="38"/>
        <item x="32"/>
        <item x="9"/>
        <item t="default"/>
      </items>
    </pivotField>
    <pivotField axis="axisRow" showAll="0" insertBlankRow="1">
      <items count="13">
        <item sd="0" x="2"/>
        <item sd="0" x="8"/>
        <item sd="0" x="7"/>
        <item sd="0" x="6"/>
        <item sd="0" x="1"/>
        <item sd="0" x="0"/>
        <item sd="0" x="10"/>
        <item sd="0" x="4"/>
        <item sd="0" x="9"/>
        <item sd="0" x="3"/>
        <item sd="0" x="5"/>
        <item sd="0" x="11"/>
        <item t="default" sd="0"/>
      </items>
    </pivotField>
    <pivotField dataField="1" showAll="0"/>
    <pivotField dataField="1" showAll="0"/>
    <pivotField dataField="1" numFmtId="164" showAll="0"/>
    <pivotField numFmtId="165" showAll="0"/>
  </pivotFields>
  <rowFields count="2">
    <field x="1"/>
    <field x="0"/>
  </rowFields>
  <rowItems count="25">
    <i>
      <x/>
    </i>
    <i t="blank">
      <x/>
    </i>
    <i>
      <x v="1"/>
    </i>
    <i t="blank">
      <x v="1"/>
    </i>
    <i>
      <x v="2"/>
    </i>
    <i t="blank">
      <x v="2"/>
    </i>
    <i>
      <x v="3"/>
    </i>
    <i t="blank">
      <x v="3"/>
    </i>
    <i>
      <x v="4"/>
    </i>
    <i t="blank">
      <x v="4"/>
    </i>
    <i>
      <x v="5"/>
    </i>
    <i t="blank">
      <x v="5"/>
    </i>
    <i>
      <x v="6"/>
    </i>
    <i t="blank">
      <x v="6"/>
    </i>
    <i>
      <x v="7"/>
    </i>
    <i t="blank">
      <x v="7"/>
    </i>
    <i>
      <x v="8"/>
    </i>
    <i t="blank">
      <x v="8"/>
    </i>
    <i>
      <x v="9"/>
    </i>
    <i t="blank">
      <x v="9"/>
    </i>
    <i>
      <x v="10"/>
    </i>
    <i t="blank">
      <x v="10"/>
    </i>
    <i>
      <x v="11"/>
    </i>
    <i t="blank"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usto previsto " fld="2" baseField="1" baseItem="0" numFmtId="5"/>
    <dataField name="Custo Real " fld="3" baseField="1" baseItem="0" numFmtId="5"/>
    <dataField name="Diferença " fld="4" baseField="1" baseItem="0" numFmtId="5"/>
  </dataFields>
  <formats count="1">
    <format dxfId="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Tabela Dinâmica de orçamento familiar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Budget Expenses PivotTable" altTextSummary="Resumo dos custos projetados, custo real e diferença de todas as despesas listadas na planilha de Detalhes do Orçamento. 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ResumoDoOrçamento" cacheId="0" applyNumberFormats="0" applyBorderFormats="0" applyFontFormats="0" applyPatternFormats="0" applyAlignmentFormats="0" applyWidthHeightFormats="1" dataCaption="Valores" updatedVersion="6" minRefreshableVersion="3" itemPrintTitles="1" createdVersion="4" indent="0" outline="1" outlineData="1" multipleFieldFilters="0" chartFormat="5" rowHeaderCaption="Categoria">
  <location ref="B2:C15" firstHeaderRow="1" firstDataRow="1" firstDataCol="1"/>
  <pivotFields count="6">
    <pivotField showAll="0"/>
    <pivotField axis="axisRow" showAll="0">
      <items count="13">
        <item x="2"/>
        <item x="8"/>
        <item x="7"/>
        <item x="6"/>
        <item x="1"/>
        <item x="0"/>
        <item x="10"/>
        <item x="4"/>
        <item x="9"/>
        <item x="3"/>
        <item x="5"/>
        <item x="11"/>
        <item t="default"/>
      </items>
    </pivotField>
    <pivotField showAll="0"/>
    <pivotField dataField="1" showAll="0"/>
    <pivotField numFmtId="164" showAll="0"/>
    <pivotField numFmtId="165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usto" fld="3" baseField="0" baseItem="0"/>
  </dataFields>
  <chartFormats count="2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</chartFormats>
  <pivotTableStyleInfo name="Tabela Dinâmica de orçamento familiar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Data for Budget Overview chart" altTextSummary="Resumo de todos os custos reais por categoria na planilha de Detalhes do Orçament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Categoria" xr10:uid="{CA4B4400-E3CC-450E-B069-1DBD3919CA16}" sourceName="Categoria">
  <pivotTables>
    <pivotTable tabId="4" name="TabelaDinâmicaDeResumoDoOrçamento"/>
  </pivotTables>
  <data>
    <tabular pivotCacheId="2">
      <items count="12">
        <i x="2" s="1"/>
        <i x="8" s="1"/>
        <i x="7" s="1"/>
        <i x="6" s="1"/>
        <i x="1" s="1"/>
        <i x="0" s="1"/>
        <i x="10" s="1"/>
        <i x="4" s="1"/>
        <i x="9" s="1"/>
        <i x="3" s="1"/>
        <i x="5" s="1"/>
        <i x="1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ategoria" xr10:uid="{27DA27A8-95D5-4543-A6A9-EAE7BBC6F3C6}" cache="SegmentaçãodeDados_Categoria" caption="Mantenha a tecla Ctrl para selecionar várias categorias" columnCount="4" style="Orçamento familiar 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talhesDoOrçamento" displayName="DetalhesDoOrçamento" ref="B2:G62" totalsRowCount="1" headerRowDxfId="21">
  <autoFilter ref="B2:G61" xr:uid="{00000000-0009-0000-0100-000001000000}"/>
  <sortState xmlns:xlrd2="http://schemas.microsoft.com/office/spreadsheetml/2017/richdata2" ref="B2:G60">
    <sortCondition ref="C2:C60"/>
    <sortCondition ref="B2:B60"/>
  </sortState>
  <tableColumns count="6">
    <tableColumn id="2" xr3:uid="{00000000-0010-0000-0000-000002000000}" name="Descrição" totalsRowLabel="Total"/>
    <tableColumn id="1" xr3:uid="{00000000-0010-0000-0000-000001000000}" name="Categoria"/>
    <tableColumn id="3" xr3:uid="{00000000-0010-0000-0000-000003000000}" name="Custo previsto" totalsRowFunction="sum" dataDxfId="20" totalsRowDxfId="19"/>
    <tableColumn id="4" xr3:uid="{00000000-0010-0000-0000-000004000000}" name="Custo Real" totalsRowFunction="sum" dataDxfId="18" totalsRowDxfId="17"/>
    <tableColumn id="5" xr3:uid="{00000000-0010-0000-0000-000005000000}" name="Diferença" totalsRowFunction="sum" dataDxfId="16" totalsRowDxfId="15">
      <calculatedColumnFormula>DetalhesDoOrçamento[[#This Row],[Custo previsto]]-DetalhesDoOrçamento[[#This Row],[Custo Real]]</calculatedColumnFormula>
    </tableColumn>
    <tableColumn id="6" xr3:uid="{00000000-0010-0000-0000-000006000000}" name="Visão Geral do Custo Real" dataDxfId="14" totalsRowDxfId="13">
      <calculatedColumnFormula>DetalhesDoOrçamento[[#This Row],[Custo Real]]</calculatedColumnFormula>
    </tableColumn>
  </tableColumns>
  <tableStyleInfo name="Estilo de tabela de Orçamento Familiar" showFirstColumn="0" showLastColumn="0" showRowStripes="1" showColumnStripes="0"/>
  <extLst>
    <ext xmlns:x14="http://schemas.microsoft.com/office/spreadsheetml/2009/9/main" uri="{504A1905-F514-4f6f-8877-14C23A59335A}">
      <x14:table altText="Monthly Expenses table" altTextSummary="Lista de despesas mensais por categoria. Inclui custos reais e projetados, e calcula a diferenç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esquisaDeCategoriaDeOrçamento" displayName="PesquisaDeCategoriaDeOrçamento" ref="E2:E14" totalsRowShown="0" headerRowDxfId="12">
  <autoFilter ref="E2:E14" xr:uid="{00000000-0009-0000-0100-000002000000}"/>
  <sortState xmlns:xlrd2="http://schemas.microsoft.com/office/spreadsheetml/2017/richdata2" ref="E3:E14">
    <sortCondition ref="E2:E14"/>
  </sortState>
  <tableColumns count="1">
    <tableColumn id="1" xr3:uid="{00000000-0010-0000-0100-000001000000}" name="Pesquisa de orçamento de categoria"/>
  </tableColumns>
  <tableStyleInfo name="Estilo de tabela de Orçamento Familiar" showFirstColumn="0" showLastColumn="0" showRowStripes="1" showColumnStripes="0"/>
  <extLst>
    <ext xmlns:x14="http://schemas.microsoft.com/office/spreadsheetml/2009/9/main" uri="{504A1905-F514-4f6f-8877-14C23A59335A}">
      <x14:table altText="Budget Category Lookup table" altTextSummary="Lista de categorias disponíveis no menu suspenso Categoria na planilha de Detalhes do Orçamento"/>
    </ext>
  </extLst>
</table>
</file>

<file path=xl/theme/theme1.xml><?xml version="1.0" encoding="utf-8"?>
<a:theme xmlns:a="http://schemas.openxmlformats.org/drawingml/2006/main" name="3_fambudget_cal">
  <a:themeElements>
    <a:clrScheme name="Custom 10">
      <a:dk1>
        <a:srgbClr val="2F2B20"/>
      </a:dk1>
      <a:lt1>
        <a:srgbClr val="FFFFFF"/>
      </a:lt1>
      <a:dk2>
        <a:srgbClr val="60594E"/>
      </a:dk2>
      <a:lt2>
        <a:srgbClr val="F7F6E4"/>
      </a:lt2>
      <a:accent1>
        <a:srgbClr val="9DAB6D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Custom 7">
      <a:majorFont>
        <a:latin typeface="Cambr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P125"/>
  <sheetViews>
    <sheetView showGridLines="0" tabSelected="1" zoomScaleNormal="100" workbookViewId="0">
      <selection activeCell="J39" sqref="J39:J40"/>
    </sheetView>
  </sheetViews>
  <sheetFormatPr defaultRowHeight="13.5" x14ac:dyDescent="0.25"/>
  <cols>
    <col min="1" max="1" width="2" style="5" customWidth="1"/>
    <col min="2" max="2" width="19.5" style="5" customWidth="1"/>
    <col min="3" max="3" width="14.25" style="5" customWidth="1"/>
    <col min="4" max="4" width="11.5" style="5" customWidth="1"/>
    <col min="5" max="5" width="2" style="5" customWidth="1"/>
    <col min="6" max="6" width="20" style="5" customWidth="1"/>
    <col min="7" max="7" width="11.75" style="5" customWidth="1"/>
    <col min="8" max="8" width="4" style="5" customWidth="1"/>
    <col min="9" max="9" width="2.5" style="5" customWidth="1"/>
    <col min="10" max="10" width="11.75" style="5" customWidth="1"/>
    <col min="11" max="11" width="24" style="5" customWidth="1"/>
    <col min="12" max="12" width="15.25" style="5" customWidth="1"/>
    <col min="13" max="13" width="16.5" style="5" customWidth="1"/>
    <col min="14" max="14" width="14.625" style="5" customWidth="1"/>
    <col min="15" max="15" width="0.875" style="5" customWidth="1"/>
    <col min="17" max="16384" width="9" style="5"/>
  </cols>
  <sheetData>
    <row r="1" spans="1:14" ht="60.75" customHeight="1" x14ac:dyDescent="0.25">
      <c r="B1" s="6" t="s">
        <v>0</v>
      </c>
      <c r="C1" s="7"/>
      <c r="D1" s="7"/>
      <c r="E1" s="7"/>
      <c r="F1" s="8"/>
      <c r="G1" s="8"/>
      <c r="H1" s="33"/>
      <c r="I1" s="38"/>
      <c r="J1" s="6" t="s">
        <v>16</v>
      </c>
      <c r="K1" s="6"/>
      <c r="L1" s="6"/>
      <c r="M1" s="6"/>
      <c r="N1" s="6"/>
    </row>
    <row r="2" spans="1:14" ht="30.75" customHeight="1" x14ac:dyDescent="0.25">
      <c r="A2" s="9"/>
      <c r="B2" s="10" t="s">
        <v>1</v>
      </c>
      <c r="E2" s="11"/>
      <c r="K2" s="12"/>
      <c r="L2" s="12"/>
      <c r="M2" s="12"/>
      <c r="N2" s="12"/>
    </row>
    <row r="3" spans="1:14" ht="15" customHeight="1" x14ac:dyDescent="0.25">
      <c r="A3" s="9"/>
      <c r="B3" s="13" t="s">
        <v>2</v>
      </c>
      <c r="C3" s="22" t="s">
        <v>8</v>
      </c>
      <c r="G3" s="41">
        <f>D17-SUM(DetalhesDoOrçamento[Custo previsto])</f>
        <v>1585</v>
      </c>
      <c r="K3" s="12"/>
      <c r="L3" s="12"/>
      <c r="M3" s="12"/>
      <c r="N3" s="12"/>
    </row>
    <row r="4" spans="1:14" ht="15" customHeight="1" x14ac:dyDescent="0.25">
      <c r="A4" s="9"/>
      <c r="B4" s="13" t="s">
        <v>3</v>
      </c>
      <c r="C4" s="22" t="s">
        <v>9</v>
      </c>
      <c r="G4" s="41">
        <f>D11-SUM(DetalhesDoOrçamento[Custo Real])</f>
        <v>1740</v>
      </c>
      <c r="K4" s="12"/>
      <c r="L4" s="12"/>
      <c r="M4" s="12"/>
      <c r="N4" s="12"/>
    </row>
    <row r="5" spans="1:14" ht="15" customHeight="1" x14ac:dyDescent="0.25">
      <c r="B5" s="13" t="s">
        <v>4</v>
      </c>
      <c r="C5" s="22" t="s">
        <v>10</v>
      </c>
      <c r="G5" s="41">
        <f>G4-G3</f>
        <v>155</v>
      </c>
      <c r="K5" s="12"/>
      <c r="L5" s="12"/>
      <c r="M5" s="12"/>
      <c r="N5" s="12"/>
    </row>
    <row r="6" spans="1:14" ht="15" customHeight="1" x14ac:dyDescent="0.25">
      <c r="B6" s="14"/>
      <c r="C6" s="7"/>
      <c r="D6" s="7"/>
      <c r="E6" s="7"/>
      <c r="F6" s="7"/>
      <c r="G6" s="7"/>
      <c r="H6" s="7"/>
      <c r="K6" s="12"/>
      <c r="L6" s="12"/>
      <c r="M6" s="12"/>
      <c r="N6" s="12"/>
    </row>
    <row r="7" spans="1:14" ht="30" customHeight="1" x14ac:dyDescent="0.25">
      <c r="B7" s="15" t="s">
        <v>5</v>
      </c>
      <c r="C7" s="11"/>
      <c r="D7" s="11"/>
      <c r="E7" s="28"/>
      <c r="F7" s="15" t="s">
        <v>15</v>
      </c>
      <c r="G7" s="34"/>
      <c r="H7" s="11"/>
      <c r="J7" s="27" t="s">
        <v>17</v>
      </c>
      <c r="K7" s="26"/>
      <c r="L7" s="26"/>
      <c r="M7" s="26"/>
      <c r="N7" s="26"/>
    </row>
    <row r="8" spans="1:14" ht="15" customHeight="1" x14ac:dyDescent="0.25">
      <c r="B8" s="43" t="s">
        <v>6</v>
      </c>
      <c r="C8" s="5" t="s">
        <v>11</v>
      </c>
      <c r="D8" s="41">
        <v>5800</v>
      </c>
      <c r="E8" s="29"/>
      <c r="F8" s="44" t="s">
        <v>6</v>
      </c>
      <c r="G8" s="45">
        <f>SUM(DetalhesDoOrçamento[Custo Real])</f>
        <v>7860</v>
      </c>
      <c r="K8" s="25"/>
      <c r="L8" s="25"/>
      <c r="M8" s="25"/>
    </row>
    <row r="9" spans="1:14" ht="15" customHeight="1" x14ac:dyDescent="0.25">
      <c r="B9" s="43"/>
      <c r="C9" s="5" t="s">
        <v>12</v>
      </c>
      <c r="D9" s="41">
        <v>2300</v>
      </c>
      <c r="E9" s="29"/>
      <c r="F9" s="44"/>
      <c r="G9" s="45"/>
      <c r="K9" s="24" t="s">
        <v>18</v>
      </c>
      <c r="L9" s="23" t="s">
        <v>98</v>
      </c>
      <c r="M9" s="23" t="s">
        <v>32</v>
      </c>
      <c r="N9" s="23" t="s">
        <v>33</v>
      </c>
    </row>
    <row r="10" spans="1:14" ht="15" customHeight="1" x14ac:dyDescent="0.25">
      <c r="B10" s="43"/>
      <c r="C10" s="5" t="s">
        <v>13</v>
      </c>
      <c r="D10" s="41">
        <v>1500</v>
      </c>
      <c r="E10" s="29"/>
      <c r="F10" s="44"/>
      <c r="G10" s="45"/>
      <c r="H10" s="35"/>
      <c r="K10" s="1" t="s">
        <v>21</v>
      </c>
      <c r="L10" s="40">
        <v>1100</v>
      </c>
      <c r="M10" s="40">
        <v>1320</v>
      </c>
      <c r="N10" s="40">
        <v>-220</v>
      </c>
    </row>
    <row r="11" spans="1:14" ht="15" customHeight="1" x14ac:dyDescent="0.25">
      <c r="B11" s="43"/>
      <c r="C11" s="16" t="s">
        <v>14</v>
      </c>
      <c r="D11" s="42">
        <f>SUM(D8:D10)</f>
        <v>9600</v>
      </c>
      <c r="E11" s="29"/>
      <c r="F11" s="44"/>
      <c r="G11" s="45"/>
      <c r="H11" s="35"/>
      <c r="K11" s="1"/>
      <c r="L11" s="40"/>
      <c r="M11" s="40"/>
      <c r="N11" s="40"/>
    </row>
    <row r="12" spans="1:14" ht="15" customHeight="1" x14ac:dyDescent="0.25">
      <c r="B12" s="17"/>
      <c r="C12" s="7"/>
      <c r="D12" s="7"/>
      <c r="E12" s="30"/>
      <c r="F12" s="18"/>
      <c r="G12" s="19"/>
      <c r="H12" s="7"/>
      <c r="K12" s="1" t="s">
        <v>27</v>
      </c>
      <c r="L12" s="40">
        <v>170</v>
      </c>
      <c r="M12" s="40">
        <v>100</v>
      </c>
      <c r="N12" s="40">
        <v>70</v>
      </c>
    </row>
    <row r="13" spans="1:14" ht="15" customHeight="1" x14ac:dyDescent="0.25">
      <c r="B13" s="48" t="s">
        <v>7</v>
      </c>
      <c r="E13" s="29"/>
      <c r="F13" s="46" t="s">
        <v>7</v>
      </c>
      <c r="G13" s="47">
        <f>SUM(DetalhesDoOrçamento[Custo previsto])</f>
        <v>7915</v>
      </c>
      <c r="K13" s="1"/>
      <c r="L13" s="40"/>
      <c r="M13" s="40"/>
      <c r="N13" s="40"/>
    </row>
    <row r="14" spans="1:14" ht="15" customHeight="1" x14ac:dyDescent="0.25">
      <c r="B14" s="49"/>
      <c r="C14" s="5" t="s">
        <v>11</v>
      </c>
      <c r="D14" s="41">
        <v>6000</v>
      </c>
      <c r="E14" s="29"/>
      <c r="F14" s="44"/>
      <c r="G14" s="45"/>
      <c r="K14" s="1" t="s">
        <v>26</v>
      </c>
      <c r="L14" s="40">
        <v>150</v>
      </c>
      <c r="M14" s="40">
        <v>140</v>
      </c>
      <c r="N14" s="40">
        <v>10</v>
      </c>
    </row>
    <row r="15" spans="1:14" ht="15" customHeight="1" x14ac:dyDescent="0.25">
      <c r="B15" s="49"/>
      <c r="C15" s="5" t="s">
        <v>12</v>
      </c>
      <c r="D15" s="41">
        <v>1000</v>
      </c>
      <c r="E15" s="29"/>
      <c r="F15" s="44"/>
      <c r="G15" s="45"/>
      <c r="H15" s="35"/>
      <c r="K15" s="1"/>
      <c r="L15" s="40"/>
      <c r="M15" s="40"/>
      <c r="N15" s="40"/>
    </row>
    <row r="16" spans="1:14" ht="15" customHeight="1" x14ac:dyDescent="0.25">
      <c r="B16" s="49"/>
      <c r="C16" s="5" t="s">
        <v>13</v>
      </c>
      <c r="D16" s="41">
        <v>2500</v>
      </c>
      <c r="E16" s="29"/>
      <c r="F16" s="44"/>
      <c r="G16" s="45"/>
      <c r="H16" s="35"/>
      <c r="K16" s="1" t="s">
        <v>25</v>
      </c>
      <c r="L16" s="40">
        <v>200</v>
      </c>
      <c r="M16" s="40">
        <v>200</v>
      </c>
      <c r="N16" s="40">
        <v>0</v>
      </c>
    </row>
    <row r="17" spans="2:14" ht="15" customHeight="1" x14ac:dyDescent="0.25">
      <c r="B17" s="49"/>
      <c r="C17" s="16" t="s">
        <v>14</v>
      </c>
      <c r="D17" s="42">
        <f>SUM(D14:D16)</f>
        <v>9500</v>
      </c>
      <c r="E17" s="31"/>
      <c r="F17" s="44"/>
      <c r="G17" s="45"/>
      <c r="H17" s="36"/>
      <c r="K17" s="1"/>
      <c r="L17" s="40"/>
      <c r="M17" s="40"/>
      <c r="N17" s="40"/>
    </row>
    <row r="18" spans="2:14" ht="15" customHeight="1" x14ac:dyDescent="0.25">
      <c r="B18" s="20"/>
      <c r="C18" s="33"/>
      <c r="D18" s="33"/>
      <c r="E18" s="32"/>
      <c r="F18" s="18"/>
      <c r="G18" s="37"/>
      <c r="H18" s="33"/>
      <c r="K18" s="1" t="s">
        <v>20</v>
      </c>
      <c r="L18" s="40">
        <v>400</v>
      </c>
      <c r="M18" s="40">
        <v>358</v>
      </c>
      <c r="N18" s="40">
        <v>42</v>
      </c>
    </row>
    <row r="19" spans="2:14" ht="15" customHeight="1" x14ac:dyDescent="0.25">
      <c r="K19" s="1"/>
      <c r="L19" s="40"/>
      <c r="M19" s="40"/>
      <c r="N19" s="40"/>
    </row>
    <row r="20" spans="2:14" ht="15" customHeight="1" x14ac:dyDescent="0.25">
      <c r="K20" s="1" t="s">
        <v>19</v>
      </c>
      <c r="L20" s="40">
        <v>140</v>
      </c>
      <c r="M20" s="40">
        <v>140</v>
      </c>
      <c r="N20" s="40">
        <v>0</v>
      </c>
    </row>
    <row r="21" spans="2:14" ht="15" customHeight="1" x14ac:dyDescent="0.25">
      <c r="K21" s="1"/>
      <c r="L21" s="40"/>
      <c r="M21" s="40"/>
      <c r="N21" s="40"/>
    </row>
    <row r="22" spans="2:14" ht="15" customHeight="1" x14ac:dyDescent="0.25">
      <c r="K22" s="1" t="s">
        <v>29</v>
      </c>
      <c r="L22" s="40">
        <v>300</v>
      </c>
      <c r="M22" s="40">
        <v>300</v>
      </c>
      <c r="N22" s="40">
        <v>0</v>
      </c>
    </row>
    <row r="23" spans="2:14" ht="15" customHeight="1" x14ac:dyDescent="0.25">
      <c r="K23" s="1"/>
      <c r="L23" s="40"/>
      <c r="M23" s="40"/>
      <c r="N23" s="40"/>
    </row>
    <row r="24" spans="2:14" ht="15" customHeight="1" x14ac:dyDescent="0.25">
      <c r="K24" s="1" t="s">
        <v>23</v>
      </c>
      <c r="L24" s="40">
        <v>2830</v>
      </c>
      <c r="M24" s="40">
        <v>2702</v>
      </c>
      <c r="N24" s="40">
        <v>128</v>
      </c>
    </row>
    <row r="25" spans="2:14" ht="15" customHeight="1" x14ac:dyDescent="0.25">
      <c r="K25" s="1"/>
      <c r="L25" s="40"/>
      <c r="M25" s="40"/>
      <c r="N25" s="40"/>
    </row>
    <row r="26" spans="2:14" ht="15" customHeight="1" x14ac:dyDescent="0.25">
      <c r="K26" s="1" t="s">
        <v>28</v>
      </c>
      <c r="L26" s="40">
        <v>200</v>
      </c>
      <c r="M26" s="40">
        <v>200</v>
      </c>
      <c r="N26" s="40">
        <v>0</v>
      </c>
    </row>
    <row r="27" spans="2:14" ht="15" customHeight="1" x14ac:dyDescent="0.25">
      <c r="K27" s="1"/>
      <c r="L27" s="40"/>
      <c r="M27" s="40"/>
      <c r="N27" s="40"/>
    </row>
    <row r="28" spans="2:14" ht="15" customHeight="1" x14ac:dyDescent="0.25">
      <c r="K28" s="1" t="s">
        <v>22</v>
      </c>
      <c r="L28" s="40">
        <v>100</v>
      </c>
      <c r="M28" s="40">
        <v>125</v>
      </c>
      <c r="N28" s="40">
        <v>-25</v>
      </c>
    </row>
    <row r="29" spans="2:14" ht="15" customHeight="1" x14ac:dyDescent="0.25">
      <c r="K29" s="1"/>
      <c r="L29" s="40"/>
      <c r="M29" s="40"/>
      <c r="N29" s="40"/>
    </row>
    <row r="30" spans="2:14" ht="15" customHeight="1" x14ac:dyDescent="0.25">
      <c r="K30" s="1" t="s">
        <v>24</v>
      </c>
      <c r="L30" s="40">
        <v>900</v>
      </c>
      <c r="M30" s="40">
        <v>900</v>
      </c>
      <c r="N30" s="40">
        <v>0</v>
      </c>
    </row>
    <row r="31" spans="2:14" ht="15" customHeight="1" x14ac:dyDescent="0.25">
      <c r="K31" s="1"/>
      <c r="L31" s="40"/>
      <c r="M31" s="40"/>
      <c r="N31" s="40"/>
    </row>
    <row r="32" spans="2:14" ht="15" customHeight="1" x14ac:dyDescent="0.25">
      <c r="K32" s="1" t="s">
        <v>30</v>
      </c>
      <c r="L32" s="40">
        <v>1425</v>
      </c>
      <c r="M32" s="40">
        <v>1375</v>
      </c>
      <c r="N32" s="40">
        <v>50</v>
      </c>
    </row>
    <row r="33" spans="11:14" ht="15" customHeight="1" x14ac:dyDescent="0.25">
      <c r="K33" s="1"/>
      <c r="L33" s="40"/>
      <c r="M33" s="40"/>
      <c r="N33" s="40"/>
    </row>
    <row r="34" spans="11:14" ht="15" customHeight="1" x14ac:dyDescent="0.25">
      <c r="K34" s="1" t="s">
        <v>31</v>
      </c>
      <c r="L34" s="40">
        <v>7915</v>
      </c>
      <c r="M34" s="40">
        <v>7860</v>
      </c>
      <c r="N34" s="40">
        <v>55</v>
      </c>
    </row>
    <row r="35" spans="11:14" ht="15" customHeight="1" x14ac:dyDescent="0.25">
      <c r="K35"/>
      <c r="L35"/>
      <c r="M35"/>
      <c r="N35"/>
    </row>
    <row r="36" spans="11:14" ht="15" customHeight="1" x14ac:dyDescent="0.25">
      <c r="K36"/>
      <c r="L36"/>
      <c r="M36"/>
      <c r="N36"/>
    </row>
    <row r="37" spans="11:14" ht="15" customHeight="1" x14ac:dyDescent="0.25">
      <c r="K37"/>
      <c r="L37"/>
      <c r="M37"/>
      <c r="N37"/>
    </row>
    <row r="38" spans="11:14" ht="15" customHeight="1" x14ac:dyDescent="0.25">
      <c r="K38"/>
      <c r="L38"/>
      <c r="M38"/>
      <c r="N38"/>
    </row>
    <row r="39" spans="11:14" ht="15" customHeight="1" x14ac:dyDescent="0.25">
      <c r="K39"/>
      <c r="L39"/>
      <c r="M39"/>
      <c r="N39"/>
    </row>
    <row r="40" spans="11:14" ht="15" customHeight="1" x14ac:dyDescent="0.25">
      <c r="K40"/>
      <c r="L40"/>
      <c r="M40"/>
      <c r="N40"/>
    </row>
    <row r="41" spans="11:14" ht="15" customHeight="1" x14ac:dyDescent="0.25">
      <c r="K41"/>
      <c r="L41"/>
      <c r="M41"/>
      <c r="N41"/>
    </row>
    <row r="42" spans="11:14" ht="15" customHeight="1" x14ac:dyDescent="0.25">
      <c r="K42"/>
      <c r="L42"/>
      <c r="M42"/>
      <c r="N42"/>
    </row>
    <row r="43" spans="11:14" ht="15" customHeight="1" x14ac:dyDescent="0.25">
      <c r="K43"/>
      <c r="L43"/>
      <c r="M43"/>
      <c r="N43"/>
    </row>
    <row r="44" spans="11:14" ht="15" customHeight="1" x14ac:dyDescent="0.25">
      <c r="K44"/>
      <c r="L44"/>
      <c r="M44"/>
      <c r="N44"/>
    </row>
    <row r="45" spans="11:14" ht="15" customHeight="1" x14ac:dyDescent="0.25">
      <c r="K45"/>
      <c r="L45"/>
      <c r="M45"/>
      <c r="N45"/>
    </row>
    <row r="46" spans="11:14" x14ac:dyDescent="0.25">
      <c r="K46"/>
      <c r="L46"/>
      <c r="M46"/>
      <c r="N46"/>
    </row>
    <row r="47" spans="11:14" x14ac:dyDescent="0.25">
      <c r="K47"/>
      <c r="L47"/>
      <c r="M47"/>
      <c r="N47"/>
    </row>
    <row r="48" spans="11:14" x14ac:dyDescent="0.25">
      <c r="K48"/>
      <c r="L48"/>
      <c r="M48"/>
      <c r="N48"/>
    </row>
    <row r="49" spans="11:14" x14ac:dyDescent="0.25">
      <c r="K49"/>
      <c r="L49"/>
      <c r="M49"/>
      <c r="N49"/>
    </row>
    <row r="50" spans="11:14" x14ac:dyDescent="0.25">
      <c r="K50"/>
      <c r="L50"/>
      <c r="M50"/>
      <c r="N50"/>
    </row>
    <row r="51" spans="11:14" x14ac:dyDescent="0.25">
      <c r="K51"/>
      <c r="L51"/>
      <c r="M51"/>
      <c r="N51"/>
    </row>
    <row r="52" spans="11:14" x14ac:dyDescent="0.25">
      <c r="K52"/>
      <c r="L52"/>
      <c r="M52"/>
      <c r="N52"/>
    </row>
    <row r="53" spans="11:14" x14ac:dyDescent="0.25">
      <c r="K53"/>
      <c r="L53"/>
      <c r="M53"/>
      <c r="N53"/>
    </row>
    <row r="54" spans="11:14" x14ac:dyDescent="0.25">
      <c r="K54"/>
      <c r="L54"/>
      <c r="M54"/>
      <c r="N54"/>
    </row>
    <row r="55" spans="11:14" x14ac:dyDescent="0.25">
      <c r="K55"/>
      <c r="L55"/>
      <c r="M55"/>
      <c r="N55"/>
    </row>
    <row r="56" spans="11:14" x14ac:dyDescent="0.25">
      <c r="K56"/>
      <c r="L56"/>
      <c r="M56"/>
      <c r="N56"/>
    </row>
    <row r="57" spans="11:14" x14ac:dyDescent="0.25">
      <c r="K57"/>
      <c r="L57"/>
      <c r="M57"/>
      <c r="N57"/>
    </row>
    <row r="58" spans="11:14" x14ac:dyDescent="0.25">
      <c r="K58"/>
      <c r="L58"/>
      <c r="M58"/>
      <c r="N58"/>
    </row>
    <row r="59" spans="11:14" x14ac:dyDescent="0.25">
      <c r="K59"/>
      <c r="L59"/>
      <c r="M59"/>
      <c r="N59"/>
    </row>
    <row r="60" spans="11:14" x14ac:dyDescent="0.25">
      <c r="K60"/>
      <c r="L60"/>
      <c r="M60"/>
      <c r="N60"/>
    </row>
    <row r="61" spans="11:14" x14ac:dyDescent="0.25">
      <c r="K61"/>
      <c r="L61"/>
      <c r="M61"/>
      <c r="N61"/>
    </row>
    <row r="62" spans="11:14" x14ac:dyDescent="0.25">
      <c r="K62"/>
      <c r="L62"/>
      <c r="M62"/>
      <c r="N62"/>
    </row>
    <row r="63" spans="11:14" x14ac:dyDescent="0.25">
      <c r="K63"/>
      <c r="L63"/>
      <c r="M63"/>
      <c r="N63"/>
    </row>
    <row r="64" spans="11:14" x14ac:dyDescent="0.25">
      <c r="K64"/>
      <c r="L64"/>
      <c r="M64"/>
      <c r="N64"/>
    </row>
    <row r="65" spans="11:14" x14ac:dyDescent="0.25">
      <c r="K65"/>
      <c r="L65"/>
      <c r="M65"/>
      <c r="N65"/>
    </row>
    <row r="66" spans="11:14" x14ac:dyDescent="0.25">
      <c r="K66"/>
      <c r="L66"/>
      <c r="M66"/>
      <c r="N66"/>
    </row>
    <row r="67" spans="11:14" x14ac:dyDescent="0.25">
      <c r="K67"/>
      <c r="L67"/>
      <c r="M67"/>
      <c r="N67"/>
    </row>
    <row r="68" spans="11:14" x14ac:dyDescent="0.25">
      <c r="K68"/>
      <c r="L68"/>
      <c r="M68"/>
      <c r="N68"/>
    </row>
    <row r="69" spans="11:14" x14ac:dyDescent="0.25">
      <c r="K69"/>
      <c r="L69"/>
      <c r="M69"/>
      <c r="N69"/>
    </row>
    <row r="70" spans="11:14" x14ac:dyDescent="0.25">
      <c r="K70"/>
      <c r="L70"/>
      <c r="M70"/>
      <c r="N70"/>
    </row>
    <row r="71" spans="11:14" x14ac:dyDescent="0.25">
      <c r="K71"/>
      <c r="L71"/>
      <c r="M71"/>
      <c r="N71"/>
    </row>
    <row r="72" spans="11:14" x14ac:dyDescent="0.25">
      <c r="K72"/>
      <c r="L72"/>
      <c r="M72"/>
      <c r="N72"/>
    </row>
    <row r="73" spans="11:14" x14ac:dyDescent="0.25">
      <c r="K73"/>
      <c r="L73"/>
      <c r="M73"/>
      <c r="N73"/>
    </row>
    <row r="74" spans="11:14" x14ac:dyDescent="0.25">
      <c r="K74"/>
      <c r="L74"/>
      <c r="M74"/>
      <c r="N74"/>
    </row>
    <row r="75" spans="11:14" x14ac:dyDescent="0.25">
      <c r="K75"/>
      <c r="L75"/>
      <c r="M75"/>
      <c r="N75"/>
    </row>
    <row r="76" spans="11:14" x14ac:dyDescent="0.25">
      <c r="K76"/>
      <c r="L76"/>
      <c r="M76"/>
      <c r="N76"/>
    </row>
    <row r="77" spans="11:14" x14ac:dyDescent="0.25">
      <c r="K77"/>
      <c r="L77"/>
      <c r="M77"/>
      <c r="N77"/>
    </row>
    <row r="78" spans="11:14" x14ac:dyDescent="0.25">
      <c r="K78"/>
      <c r="L78"/>
      <c r="M78"/>
      <c r="N78"/>
    </row>
    <row r="79" spans="11:14" x14ac:dyDescent="0.25">
      <c r="K79"/>
      <c r="L79"/>
      <c r="M79"/>
      <c r="N79"/>
    </row>
    <row r="80" spans="11:14" x14ac:dyDescent="0.25">
      <c r="K80"/>
      <c r="L80"/>
      <c r="M80"/>
      <c r="N80"/>
    </row>
    <row r="81" spans="11:14" x14ac:dyDescent="0.25">
      <c r="K81"/>
      <c r="L81"/>
      <c r="M81"/>
      <c r="N81"/>
    </row>
    <row r="82" spans="11:14" x14ac:dyDescent="0.25">
      <c r="K82"/>
      <c r="L82"/>
      <c r="M82"/>
      <c r="N82"/>
    </row>
    <row r="83" spans="11:14" x14ac:dyDescent="0.25">
      <c r="K83"/>
      <c r="L83"/>
      <c r="M83"/>
      <c r="N83"/>
    </row>
    <row r="84" spans="11:14" x14ac:dyDescent="0.25">
      <c r="K84"/>
      <c r="L84"/>
      <c r="M84"/>
      <c r="N84"/>
    </row>
    <row r="85" spans="11:14" x14ac:dyDescent="0.25">
      <c r="K85"/>
      <c r="L85"/>
      <c r="M85"/>
      <c r="N85"/>
    </row>
    <row r="86" spans="11:14" x14ac:dyDescent="0.25">
      <c r="K86"/>
      <c r="L86"/>
      <c r="M86"/>
      <c r="N86"/>
    </row>
    <row r="87" spans="11:14" x14ac:dyDescent="0.25">
      <c r="K87"/>
      <c r="L87"/>
      <c r="M87"/>
      <c r="N87"/>
    </row>
    <row r="88" spans="11:14" x14ac:dyDescent="0.25">
      <c r="K88"/>
      <c r="L88"/>
      <c r="M88"/>
      <c r="N88"/>
    </row>
    <row r="89" spans="11:14" x14ac:dyDescent="0.25">
      <c r="K89"/>
      <c r="L89"/>
      <c r="M89"/>
      <c r="N89"/>
    </row>
    <row r="90" spans="11:14" x14ac:dyDescent="0.25">
      <c r="K90"/>
      <c r="L90"/>
      <c r="M90"/>
      <c r="N90"/>
    </row>
    <row r="91" spans="11:14" x14ac:dyDescent="0.25">
      <c r="K91"/>
      <c r="L91"/>
      <c r="M91"/>
      <c r="N91"/>
    </row>
    <row r="92" spans="11:14" x14ac:dyDescent="0.25">
      <c r="K92"/>
      <c r="L92"/>
      <c r="M92"/>
      <c r="N92"/>
    </row>
    <row r="93" spans="11:14" x14ac:dyDescent="0.25">
      <c r="K93"/>
      <c r="L93"/>
      <c r="M93"/>
      <c r="N93"/>
    </row>
    <row r="94" spans="11:14" x14ac:dyDescent="0.25">
      <c r="K94"/>
    </row>
    <row r="95" spans="11:14" x14ac:dyDescent="0.25">
      <c r="K95"/>
    </row>
    <row r="96" spans="11:14" x14ac:dyDescent="0.25">
      <c r="K96"/>
    </row>
    <row r="97" spans="11:11" x14ac:dyDescent="0.25">
      <c r="K97"/>
    </row>
    <row r="98" spans="11:11" x14ac:dyDescent="0.25">
      <c r="K98"/>
    </row>
    <row r="99" spans="11:11" x14ac:dyDescent="0.25">
      <c r="K99"/>
    </row>
    <row r="100" spans="11:11" x14ac:dyDescent="0.25">
      <c r="K100"/>
    </row>
    <row r="101" spans="11:11" x14ac:dyDescent="0.25">
      <c r="K101"/>
    </row>
    <row r="102" spans="11:11" x14ac:dyDescent="0.25">
      <c r="K102"/>
    </row>
    <row r="103" spans="11:11" x14ac:dyDescent="0.25">
      <c r="K103"/>
    </row>
    <row r="104" spans="11:11" x14ac:dyDescent="0.25">
      <c r="K104"/>
    </row>
    <row r="105" spans="11:11" x14ac:dyDescent="0.25">
      <c r="K105"/>
    </row>
    <row r="106" spans="11:11" x14ac:dyDescent="0.25">
      <c r="K106"/>
    </row>
    <row r="107" spans="11:11" x14ac:dyDescent="0.25">
      <c r="K107"/>
    </row>
    <row r="108" spans="11:11" x14ac:dyDescent="0.25">
      <c r="K108"/>
    </row>
    <row r="109" spans="11:11" x14ac:dyDescent="0.25">
      <c r="K109"/>
    </row>
    <row r="110" spans="11:11" x14ac:dyDescent="0.25">
      <c r="K110"/>
    </row>
    <row r="111" spans="11:11" x14ac:dyDescent="0.25">
      <c r="K111"/>
    </row>
    <row r="112" spans="11:11" x14ac:dyDescent="0.25">
      <c r="K112"/>
    </row>
    <row r="113" spans="11:11" x14ac:dyDescent="0.25">
      <c r="K113"/>
    </row>
    <row r="114" spans="11:11" x14ac:dyDescent="0.25">
      <c r="K114"/>
    </row>
    <row r="115" spans="11:11" x14ac:dyDescent="0.25">
      <c r="K115"/>
    </row>
    <row r="116" spans="11:11" x14ac:dyDescent="0.25">
      <c r="K116"/>
    </row>
    <row r="117" spans="11:11" x14ac:dyDescent="0.25">
      <c r="K117"/>
    </row>
    <row r="118" spans="11:11" x14ac:dyDescent="0.25">
      <c r="K118"/>
    </row>
    <row r="119" spans="11:11" x14ac:dyDescent="0.25">
      <c r="K119"/>
    </row>
    <row r="120" spans="11:11" x14ac:dyDescent="0.25">
      <c r="K120"/>
    </row>
    <row r="121" spans="11:11" x14ac:dyDescent="0.25">
      <c r="K121"/>
    </row>
    <row r="122" spans="11:11" x14ac:dyDescent="0.25">
      <c r="K122"/>
    </row>
    <row r="123" spans="11:11" x14ac:dyDescent="0.25">
      <c r="K123"/>
    </row>
    <row r="124" spans="11:11" x14ac:dyDescent="0.25">
      <c r="K124"/>
    </row>
    <row r="125" spans="11:11" x14ac:dyDescent="0.25">
      <c r="K125"/>
    </row>
  </sheetData>
  <mergeCells count="6">
    <mergeCell ref="B8:B11"/>
    <mergeCell ref="F8:F11"/>
    <mergeCell ref="G8:G11"/>
    <mergeCell ref="F13:F17"/>
    <mergeCell ref="G13:G17"/>
    <mergeCell ref="B13:B17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9" fitToWidth="0" fitToHeight="0" orientation="portrait" horizontalDpi="200" verticalDpi="200" r:id="rId2"/>
  <colBreaks count="1" manualBreakCount="1">
    <brk id="8" max="1048575" man="1"/>
  </colBreaks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B1:G351"/>
  <sheetViews>
    <sheetView showGridLines="0" zoomScaleNormal="100" workbookViewId="0">
      <pane ySplit="2" topLeftCell="A51" activePane="bottomLeft" state="frozen"/>
      <selection pane="bottomLeft"/>
    </sheetView>
  </sheetViews>
  <sheetFormatPr defaultRowHeight="13.5" x14ac:dyDescent="0.25"/>
  <cols>
    <col min="1" max="1" width="1.875" customWidth="1"/>
    <col min="2" max="2" width="26.75" customWidth="1"/>
    <col min="3" max="3" width="21.625" customWidth="1"/>
    <col min="4" max="4" width="16.25" customWidth="1"/>
    <col min="5" max="6" width="13.25" customWidth="1"/>
    <col min="7" max="7" width="22" customWidth="1"/>
  </cols>
  <sheetData>
    <row r="1" spans="2:7" ht="46.5" customHeight="1" x14ac:dyDescent="0.25">
      <c r="B1" s="4" t="s">
        <v>34</v>
      </c>
      <c r="C1" s="3"/>
      <c r="D1" s="3"/>
      <c r="E1" s="3"/>
      <c r="F1" s="3"/>
      <c r="G1" s="3"/>
    </row>
    <row r="2" spans="2:7" ht="25.5" customHeight="1" x14ac:dyDescent="0.25">
      <c r="B2" s="2" t="s">
        <v>35</v>
      </c>
      <c r="C2" s="2" t="s">
        <v>18</v>
      </c>
      <c r="D2" s="2" t="s">
        <v>91</v>
      </c>
      <c r="E2" s="2" t="s">
        <v>92</v>
      </c>
      <c r="F2" s="2" t="s">
        <v>4</v>
      </c>
      <c r="G2" s="2" t="s">
        <v>93</v>
      </c>
    </row>
    <row r="3" spans="2:7" ht="16.5" customHeight="1" x14ac:dyDescent="0.25">
      <c r="B3" t="s">
        <v>36</v>
      </c>
      <c r="C3" t="s">
        <v>19</v>
      </c>
      <c r="D3" s="40">
        <v>40</v>
      </c>
      <c r="E3" s="40">
        <v>40</v>
      </c>
      <c r="F3" s="40">
        <f>DetalhesDoOrçamento[[#This Row],[Custo previsto]]-DetalhesDoOrçamento[[#This Row],[Custo Real]]</f>
        <v>0</v>
      </c>
      <c r="G3" s="39">
        <f>DetalhesDoOrçamento[[#This Row],[Custo Real]]</f>
        <v>40</v>
      </c>
    </row>
    <row r="4" spans="2:7" ht="16.5" customHeight="1" x14ac:dyDescent="0.25">
      <c r="B4" t="s">
        <v>37</v>
      </c>
      <c r="C4" t="s">
        <v>19</v>
      </c>
      <c r="D4" s="40"/>
      <c r="E4" s="40"/>
      <c r="F4" s="40">
        <f>DetalhesDoOrçamento[[#This Row],[Custo previsto]]-DetalhesDoOrçamento[[#This Row],[Custo Real]]</f>
        <v>0</v>
      </c>
      <c r="G4" s="39">
        <f>DetalhesDoOrçamento[[#This Row],[Custo Real]]</f>
        <v>0</v>
      </c>
    </row>
    <row r="5" spans="2:7" ht="16.5" customHeight="1" x14ac:dyDescent="0.25">
      <c r="B5" t="s">
        <v>38</v>
      </c>
      <c r="C5" t="s">
        <v>19</v>
      </c>
      <c r="D5" s="40"/>
      <c r="E5" s="40"/>
      <c r="F5" s="40">
        <f>DetalhesDoOrçamento[[#This Row],[Custo previsto]]-DetalhesDoOrçamento[[#This Row],[Custo Real]]</f>
        <v>0</v>
      </c>
      <c r="G5" s="39">
        <f>DetalhesDoOrçamento[[#This Row],[Custo Real]]</f>
        <v>0</v>
      </c>
    </row>
    <row r="6" spans="2:7" ht="16.5" customHeight="1" x14ac:dyDescent="0.25">
      <c r="B6" t="s">
        <v>39</v>
      </c>
      <c r="C6" t="s">
        <v>19</v>
      </c>
      <c r="D6" s="40">
        <v>100</v>
      </c>
      <c r="E6" s="40">
        <v>100</v>
      </c>
      <c r="F6" s="40">
        <f>DetalhesDoOrçamento[[#This Row],[Custo previsto]]-DetalhesDoOrçamento[[#This Row],[Custo Real]]</f>
        <v>0</v>
      </c>
      <c r="G6" s="39">
        <f>DetalhesDoOrçamento[[#This Row],[Custo Real]]</f>
        <v>100</v>
      </c>
    </row>
    <row r="7" spans="2:7" ht="16.5" customHeight="1" x14ac:dyDescent="0.25">
      <c r="B7" t="s">
        <v>40</v>
      </c>
      <c r="C7" t="s">
        <v>20</v>
      </c>
      <c r="D7" s="40">
        <v>50</v>
      </c>
      <c r="E7" s="40">
        <v>40</v>
      </c>
      <c r="F7" s="40">
        <f>DetalhesDoOrçamento[[#This Row],[Custo previsto]]-DetalhesDoOrçamento[[#This Row],[Custo Real]]</f>
        <v>10</v>
      </c>
      <c r="G7" s="39">
        <f>DetalhesDoOrçamento[[#This Row],[Custo Real]]</f>
        <v>40</v>
      </c>
    </row>
    <row r="8" spans="2:7" ht="16.5" customHeight="1" x14ac:dyDescent="0.25">
      <c r="B8" t="s">
        <v>41</v>
      </c>
      <c r="C8" t="s">
        <v>20</v>
      </c>
      <c r="D8" s="40">
        <v>200</v>
      </c>
      <c r="E8" s="40">
        <v>150</v>
      </c>
      <c r="F8" s="40">
        <f>DetalhesDoOrçamento[[#This Row],[Custo previsto]]-DetalhesDoOrçamento[[#This Row],[Custo Real]]</f>
        <v>50</v>
      </c>
      <c r="G8" s="39">
        <f>DetalhesDoOrçamento[[#This Row],[Custo Real]]</f>
        <v>150</v>
      </c>
    </row>
    <row r="9" spans="2:7" ht="16.5" customHeight="1" x14ac:dyDescent="0.25">
      <c r="B9" t="s">
        <v>42</v>
      </c>
      <c r="C9" t="s">
        <v>20</v>
      </c>
      <c r="D9" s="40">
        <v>50</v>
      </c>
      <c r="E9" s="40">
        <v>28</v>
      </c>
      <c r="F9" s="40">
        <f>DetalhesDoOrçamento[[#This Row],[Custo previsto]]-DetalhesDoOrçamento[[#This Row],[Custo Real]]</f>
        <v>22</v>
      </c>
      <c r="G9" s="39">
        <f>DetalhesDoOrçamento[[#This Row],[Custo Real]]</f>
        <v>28</v>
      </c>
    </row>
    <row r="10" spans="2:7" ht="16.5" customHeight="1" x14ac:dyDescent="0.25">
      <c r="B10" t="s">
        <v>43</v>
      </c>
      <c r="C10" t="s">
        <v>20</v>
      </c>
      <c r="D10" s="40">
        <v>50</v>
      </c>
      <c r="E10" s="40">
        <v>30</v>
      </c>
      <c r="F10" s="40">
        <f>DetalhesDoOrçamento[[#This Row],[Custo previsto]]-DetalhesDoOrçamento[[#This Row],[Custo Real]]</f>
        <v>20</v>
      </c>
      <c r="G10" s="39">
        <f>DetalhesDoOrçamento[[#This Row],[Custo Real]]</f>
        <v>30</v>
      </c>
    </row>
    <row r="11" spans="2:7" ht="16.5" customHeight="1" x14ac:dyDescent="0.25">
      <c r="B11" t="s">
        <v>44</v>
      </c>
      <c r="C11" t="s">
        <v>20</v>
      </c>
      <c r="D11" s="40">
        <v>0</v>
      </c>
      <c r="E11" s="40">
        <v>40</v>
      </c>
      <c r="F11" s="40">
        <f>DetalhesDoOrçamento[[#This Row],[Custo previsto]]-DetalhesDoOrçamento[[#This Row],[Custo Real]]</f>
        <v>-40</v>
      </c>
      <c r="G11" s="39">
        <f>DetalhesDoOrçamento[[#This Row],[Custo Real]]</f>
        <v>40</v>
      </c>
    </row>
    <row r="12" spans="2:7" ht="16.5" customHeight="1" x14ac:dyDescent="0.25">
      <c r="B12" t="s">
        <v>45</v>
      </c>
      <c r="C12" t="s">
        <v>20</v>
      </c>
      <c r="D12" s="40">
        <v>20</v>
      </c>
      <c r="E12" s="40">
        <v>50</v>
      </c>
      <c r="F12" s="40">
        <f>DetalhesDoOrçamento[[#This Row],[Custo previsto]]-DetalhesDoOrçamento[[#This Row],[Custo Real]]</f>
        <v>-30</v>
      </c>
      <c r="G12" s="39">
        <f>DetalhesDoOrçamento[[#This Row],[Custo Real]]</f>
        <v>50</v>
      </c>
    </row>
    <row r="13" spans="2:7" ht="16.5" customHeight="1" x14ac:dyDescent="0.25">
      <c r="B13" t="s">
        <v>46</v>
      </c>
      <c r="C13" t="s">
        <v>20</v>
      </c>
      <c r="D13" s="40">
        <v>30</v>
      </c>
      <c r="E13" s="40">
        <v>20</v>
      </c>
      <c r="F13" s="40">
        <f>DetalhesDoOrçamento[[#This Row],[Custo previsto]]-DetalhesDoOrçamento[[#This Row],[Custo Real]]</f>
        <v>10</v>
      </c>
      <c r="G13" s="39">
        <f>DetalhesDoOrçamento[[#This Row],[Custo Real]]</f>
        <v>20</v>
      </c>
    </row>
    <row r="14" spans="2:7" ht="16.5" customHeight="1" x14ac:dyDescent="0.25">
      <c r="B14" t="s">
        <v>47</v>
      </c>
      <c r="C14" t="s">
        <v>21</v>
      </c>
      <c r="D14" s="40">
        <v>1000</v>
      </c>
      <c r="E14" s="40">
        <v>1200</v>
      </c>
      <c r="F14" s="40">
        <f>DetalhesDoOrçamento[[#This Row],[Custo previsto]]-DetalhesDoOrçamento[[#This Row],[Custo Real]]</f>
        <v>-200</v>
      </c>
      <c r="G14" s="39">
        <f>DetalhesDoOrçamento[[#This Row],[Custo Real]]</f>
        <v>1200</v>
      </c>
    </row>
    <row r="15" spans="2:7" ht="16.5" customHeight="1" x14ac:dyDescent="0.25">
      <c r="B15" t="s">
        <v>48</v>
      </c>
      <c r="C15" t="s">
        <v>21</v>
      </c>
      <c r="D15" s="40">
        <v>100</v>
      </c>
      <c r="E15" s="40">
        <v>120</v>
      </c>
      <c r="F15" s="40">
        <f>DetalhesDoOrçamento[[#This Row],[Custo previsto]]-DetalhesDoOrçamento[[#This Row],[Custo Real]]</f>
        <v>-20</v>
      </c>
      <c r="G15" s="39">
        <f>DetalhesDoOrçamento[[#This Row],[Custo Real]]</f>
        <v>120</v>
      </c>
    </row>
    <row r="16" spans="2:7" ht="16.5" customHeight="1" x14ac:dyDescent="0.25">
      <c r="B16" t="s">
        <v>49</v>
      </c>
      <c r="C16" t="s">
        <v>22</v>
      </c>
      <c r="D16" s="40">
        <v>75</v>
      </c>
      <c r="E16" s="40">
        <v>100</v>
      </c>
      <c r="F16" s="40">
        <f>DetalhesDoOrçamento[[#This Row],[Custo previsto]]-DetalhesDoOrçamento[[#This Row],[Custo Real]]</f>
        <v>-25</v>
      </c>
      <c r="G16" s="39">
        <f>DetalhesDoOrçamento[[#This Row],[Custo Real]]</f>
        <v>100</v>
      </c>
    </row>
    <row r="17" spans="2:7" ht="16.5" customHeight="1" x14ac:dyDescent="0.25">
      <c r="B17" t="s">
        <v>50</v>
      </c>
      <c r="C17" t="s">
        <v>22</v>
      </c>
      <c r="D17" s="40">
        <v>25</v>
      </c>
      <c r="E17" s="40">
        <v>25</v>
      </c>
      <c r="F17" s="40">
        <f>DetalhesDoOrçamento[[#This Row],[Custo previsto]]-DetalhesDoOrçamento[[#This Row],[Custo Real]]</f>
        <v>0</v>
      </c>
      <c r="G17" s="39">
        <f>DetalhesDoOrçamento[[#This Row],[Custo Real]]</f>
        <v>25</v>
      </c>
    </row>
    <row r="18" spans="2:7" ht="16.5" customHeight="1" x14ac:dyDescent="0.25">
      <c r="B18" t="s">
        <v>51</v>
      </c>
      <c r="C18" t="s">
        <v>22</v>
      </c>
      <c r="D18" s="40"/>
      <c r="E18" s="40"/>
      <c r="F18" s="40">
        <f>DetalhesDoOrçamento[[#This Row],[Custo previsto]]-DetalhesDoOrçamento[[#This Row],[Custo Real]]</f>
        <v>0</v>
      </c>
      <c r="G18" s="39">
        <f>DetalhesDoOrçamento[[#This Row],[Custo Real]]</f>
        <v>0</v>
      </c>
    </row>
    <row r="19" spans="2:7" ht="16.5" customHeight="1" x14ac:dyDescent="0.25">
      <c r="B19" t="s">
        <v>52</v>
      </c>
      <c r="C19" t="s">
        <v>22</v>
      </c>
      <c r="D19" s="40"/>
      <c r="E19" s="40"/>
      <c r="F19" s="40">
        <f>DetalhesDoOrçamento[[#This Row],[Custo previsto]]-DetalhesDoOrçamento[[#This Row],[Custo Real]]</f>
        <v>0</v>
      </c>
      <c r="G19" s="39">
        <f>DetalhesDoOrçamento[[#This Row],[Custo Real]]</f>
        <v>0</v>
      </c>
    </row>
    <row r="20" spans="2:7" ht="16.5" customHeight="1" x14ac:dyDescent="0.25">
      <c r="B20" t="s">
        <v>53</v>
      </c>
      <c r="C20" t="s">
        <v>23</v>
      </c>
      <c r="D20" s="40">
        <v>100</v>
      </c>
      <c r="E20" s="40">
        <v>100</v>
      </c>
      <c r="F20" s="40">
        <f>DetalhesDoOrçamento[[#This Row],[Custo previsto]]-DetalhesDoOrçamento[[#This Row],[Custo Real]]</f>
        <v>0</v>
      </c>
      <c r="G20" s="39">
        <f>DetalhesDoOrçamento[[#This Row],[Custo Real]]</f>
        <v>100</v>
      </c>
    </row>
    <row r="21" spans="2:7" ht="16.5" customHeight="1" x14ac:dyDescent="0.25">
      <c r="B21" t="s">
        <v>54</v>
      </c>
      <c r="C21" t="s">
        <v>23</v>
      </c>
      <c r="D21" s="40">
        <v>45</v>
      </c>
      <c r="E21" s="40">
        <v>50</v>
      </c>
      <c r="F21" s="40">
        <f>DetalhesDoOrçamento[[#This Row],[Custo previsto]]-DetalhesDoOrçamento[[#This Row],[Custo Real]]</f>
        <v>-5</v>
      </c>
      <c r="G21" s="39">
        <f>DetalhesDoOrçamento[[#This Row],[Custo Real]]</f>
        <v>50</v>
      </c>
    </row>
    <row r="22" spans="2:7" ht="16.5" customHeight="1" x14ac:dyDescent="0.25">
      <c r="B22" t="s">
        <v>55</v>
      </c>
      <c r="C22" t="s">
        <v>23</v>
      </c>
      <c r="D22" s="40">
        <v>300</v>
      </c>
      <c r="E22" s="40">
        <v>400</v>
      </c>
      <c r="F22" s="40">
        <f>DetalhesDoOrçamento[[#This Row],[Custo previsto]]-DetalhesDoOrçamento[[#This Row],[Custo Real]]</f>
        <v>-100</v>
      </c>
      <c r="G22" s="39">
        <f>DetalhesDoOrçamento[[#This Row],[Custo Real]]</f>
        <v>400</v>
      </c>
    </row>
    <row r="23" spans="2:7" ht="16.5" customHeight="1" x14ac:dyDescent="0.25">
      <c r="B23" t="s">
        <v>56</v>
      </c>
      <c r="C23" t="s">
        <v>23</v>
      </c>
      <c r="D23" s="40">
        <v>200</v>
      </c>
      <c r="E23" s="40"/>
      <c r="F23" s="40">
        <f>DetalhesDoOrçamento[[#This Row],[Custo previsto]]-DetalhesDoOrçamento[[#This Row],[Custo Real]]</f>
        <v>200</v>
      </c>
      <c r="G23" s="39">
        <f>DetalhesDoOrçamento[[#This Row],[Custo Real]]</f>
        <v>0</v>
      </c>
    </row>
    <row r="24" spans="2:7" ht="16.5" customHeight="1" x14ac:dyDescent="0.25">
      <c r="B24" t="s">
        <v>57</v>
      </c>
      <c r="C24" t="s">
        <v>23</v>
      </c>
      <c r="D24" s="40">
        <v>200</v>
      </c>
      <c r="E24" s="40">
        <v>150</v>
      </c>
      <c r="F24" s="40">
        <f>DetalhesDoOrçamento[[#This Row],[Custo previsto]]-DetalhesDoOrçamento[[#This Row],[Custo Real]]</f>
        <v>50</v>
      </c>
      <c r="G24" s="39">
        <f>DetalhesDoOrçamento[[#This Row],[Custo Real]]</f>
        <v>150</v>
      </c>
    </row>
    <row r="25" spans="2:7" ht="16.5" customHeight="1" x14ac:dyDescent="0.25">
      <c r="B25" t="s">
        <v>58</v>
      </c>
      <c r="C25" t="s">
        <v>23</v>
      </c>
      <c r="D25" s="40">
        <v>1700</v>
      </c>
      <c r="E25" s="40">
        <v>1700</v>
      </c>
      <c r="F25" s="40">
        <f>DetalhesDoOrçamento[[#This Row],[Custo previsto]]-DetalhesDoOrçamento[[#This Row],[Custo Real]]</f>
        <v>0</v>
      </c>
      <c r="G25" s="39">
        <f>DetalhesDoOrçamento[[#This Row],[Custo Real]]</f>
        <v>1700</v>
      </c>
    </row>
    <row r="26" spans="2:7" ht="16.5" customHeight="1" x14ac:dyDescent="0.25">
      <c r="B26" t="s">
        <v>59</v>
      </c>
      <c r="C26" t="s">
        <v>23</v>
      </c>
      <c r="D26" s="40"/>
      <c r="E26" s="40"/>
      <c r="F26" s="40">
        <f>DetalhesDoOrçamento[[#This Row],[Custo previsto]]-DetalhesDoOrçamento[[#This Row],[Custo Real]]</f>
        <v>0</v>
      </c>
      <c r="G26" s="39">
        <f>DetalhesDoOrçamento[[#This Row],[Custo Real]]</f>
        <v>0</v>
      </c>
    </row>
    <row r="27" spans="2:7" ht="16.5" customHeight="1" x14ac:dyDescent="0.25">
      <c r="B27" t="s">
        <v>60</v>
      </c>
      <c r="C27" t="s">
        <v>23</v>
      </c>
      <c r="D27" s="40">
        <v>100</v>
      </c>
      <c r="E27" s="40">
        <v>100</v>
      </c>
      <c r="F27" s="40">
        <f>DetalhesDoOrçamento[[#This Row],[Custo previsto]]-DetalhesDoOrçamento[[#This Row],[Custo Real]]</f>
        <v>0</v>
      </c>
      <c r="G27" s="39">
        <f>DetalhesDoOrçamento[[#This Row],[Custo Real]]</f>
        <v>100</v>
      </c>
    </row>
    <row r="28" spans="2:7" ht="16.5" customHeight="1" x14ac:dyDescent="0.25">
      <c r="B28" t="s">
        <v>61</v>
      </c>
      <c r="C28" t="s">
        <v>23</v>
      </c>
      <c r="D28" s="40">
        <v>60</v>
      </c>
      <c r="E28" s="40">
        <v>60</v>
      </c>
      <c r="F28" s="40">
        <f>DetalhesDoOrçamento[[#This Row],[Custo previsto]]-DetalhesDoOrçamento[[#This Row],[Custo Real]]</f>
        <v>0</v>
      </c>
      <c r="G28" s="39">
        <f>DetalhesDoOrçamento[[#This Row],[Custo Real]]</f>
        <v>60</v>
      </c>
    </row>
    <row r="29" spans="2:7" ht="16.5" customHeight="1" x14ac:dyDescent="0.25">
      <c r="B29" t="s">
        <v>62</v>
      </c>
      <c r="C29" t="s">
        <v>23</v>
      </c>
      <c r="D29" s="40">
        <v>35</v>
      </c>
      <c r="E29" s="40">
        <v>39</v>
      </c>
      <c r="F29" s="40">
        <f>DetalhesDoOrçamento[[#This Row],[Custo previsto]]-DetalhesDoOrçamento[[#This Row],[Custo Real]]</f>
        <v>-4</v>
      </c>
      <c r="G29" s="39">
        <f>DetalhesDoOrçamento[[#This Row],[Custo Real]]</f>
        <v>39</v>
      </c>
    </row>
    <row r="30" spans="2:7" ht="16.5" customHeight="1" x14ac:dyDescent="0.25">
      <c r="B30" t="s">
        <v>63</v>
      </c>
      <c r="C30" t="s">
        <v>23</v>
      </c>
      <c r="D30" s="40">
        <v>40</v>
      </c>
      <c r="E30" s="40">
        <v>55</v>
      </c>
      <c r="F30" s="40">
        <f>DetalhesDoOrçamento[[#This Row],[Custo previsto]]-DetalhesDoOrçamento[[#This Row],[Custo Real]]</f>
        <v>-15</v>
      </c>
      <c r="G30" s="39">
        <f>DetalhesDoOrçamento[[#This Row],[Custo Real]]</f>
        <v>55</v>
      </c>
    </row>
    <row r="31" spans="2:7" ht="16.5" customHeight="1" x14ac:dyDescent="0.25">
      <c r="B31" t="s">
        <v>64</v>
      </c>
      <c r="C31" t="s">
        <v>23</v>
      </c>
      <c r="D31" s="40">
        <v>25</v>
      </c>
      <c r="E31" s="40">
        <v>22</v>
      </c>
      <c r="F31" s="40">
        <f>DetalhesDoOrçamento[[#This Row],[Custo previsto]]-DetalhesDoOrçamento[[#This Row],[Custo Real]]</f>
        <v>3</v>
      </c>
      <c r="G31" s="39">
        <f>DetalhesDoOrçamento[[#This Row],[Custo Real]]</f>
        <v>22</v>
      </c>
    </row>
    <row r="32" spans="2:7" ht="16.5" customHeight="1" x14ac:dyDescent="0.25">
      <c r="B32" t="s">
        <v>65</v>
      </c>
      <c r="C32" t="s">
        <v>23</v>
      </c>
      <c r="D32" s="40">
        <v>25</v>
      </c>
      <c r="E32" s="40">
        <v>26</v>
      </c>
      <c r="F32" s="40">
        <f>DetalhesDoOrçamento[[#This Row],[Custo previsto]]-DetalhesDoOrçamento[[#This Row],[Custo Real]]</f>
        <v>-1</v>
      </c>
      <c r="G32" s="39">
        <f>DetalhesDoOrçamento[[#This Row],[Custo Real]]</f>
        <v>26</v>
      </c>
    </row>
    <row r="33" spans="2:7" ht="16.5" customHeight="1" x14ac:dyDescent="0.25">
      <c r="B33" t="s">
        <v>66</v>
      </c>
      <c r="C33" t="s">
        <v>24</v>
      </c>
      <c r="D33" s="40">
        <v>400</v>
      </c>
      <c r="E33" s="40">
        <v>400</v>
      </c>
      <c r="F33" s="40">
        <f>DetalhesDoOrçamento[[#This Row],[Custo previsto]]-DetalhesDoOrçamento[[#This Row],[Custo Real]]</f>
        <v>0</v>
      </c>
      <c r="G33" s="39">
        <f>DetalhesDoOrçamento[[#This Row],[Custo Real]]</f>
        <v>400</v>
      </c>
    </row>
    <row r="34" spans="2:7" ht="16.5" customHeight="1" x14ac:dyDescent="0.25">
      <c r="B34" t="s">
        <v>67</v>
      </c>
      <c r="C34" t="s">
        <v>24</v>
      </c>
      <c r="D34" s="40">
        <v>400</v>
      </c>
      <c r="E34" s="40">
        <v>400</v>
      </c>
      <c r="F34" s="40">
        <f>DetalhesDoOrçamento[[#This Row],[Custo previsto]]-DetalhesDoOrçamento[[#This Row],[Custo Real]]</f>
        <v>0</v>
      </c>
      <c r="G34" s="39">
        <f>DetalhesDoOrçamento[[#This Row],[Custo Real]]</f>
        <v>400</v>
      </c>
    </row>
    <row r="35" spans="2:7" ht="16.5" customHeight="1" x14ac:dyDescent="0.25">
      <c r="B35" t="s">
        <v>68</v>
      </c>
      <c r="C35" t="s">
        <v>24</v>
      </c>
      <c r="D35" s="40">
        <v>100</v>
      </c>
      <c r="E35" s="40">
        <v>100</v>
      </c>
      <c r="F35" s="40">
        <f>DetalhesDoOrçamento[[#This Row],[Custo previsto]]-DetalhesDoOrçamento[[#This Row],[Custo Real]]</f>
        <v>0</v>
      </c>
      <c r="G35" s="39">
        <f>DetalhesDoOrçamento[[#This Row],[Custo Real]]</f>
        <v>100</v>
      </c>
    </row>
    <row r="36" spans="2:7" ht="16.5" customHeight="1" x14ac:dyDescent="0.25">
      <c r="B36" t="s">
        <v>69</v>
      </c>
      <c r="C36" t="s">
        <v>25</v>
      </c>
      <c r="D36" s="40">
        <v>200</v>
      </c>
      <c r="E36" s="40">
        <v>200</v>
      </c>
      <c r="F36" s="40">
        <f>DetalhesDoOrçamento[[#This Row],[Custo previsto]]-DetalhesDoOrçamento[[#This Row],[Custo Real]]</f>
        <v>0</v>
      </c>
      <c r="G36" s="39">
        <f>DetalhesDoOrçamento[[#This Row],[Custo Real]]</f>
        <v>200</v>
      </c>
    </row>
    <row r="37" spans="2:7" ht="16.5" customHeight="1" x14ac:dyDescent="0.25">
      <c r="B37" t="s">
        <v>70</v>
      </c>
      <c r="C37" t="s">
        <v>25</v>
      </c>
      <c r="D37" s="40"/>
      <c r="E37" s="40"/>
      <c r="F37" s="40">
        <f>DetalhesDoOrçamento[[#This Row],[Custo previsto]]-DetalhesDoOrçamento[[#This Row],[Custo Real]]</f>
        <v>0</v>
      </c>
      <c r="G37" s="39">
        <f>DetalhesDoOrçamento[[#This Row],[Custo Real]]</f>
        <v>0</v>
      </c>
    </row>
    <row r="38" spans="2:7" ht="16.5" customHeight="1" x14ac:dyDescent="0.25">
      <c r="B38" t="s">
        <v>71</v>
      </c>
      <c r="C38" t="s">
        <v>25</v>
      </c>
      <c r="D38" s="40"/>
      <c r="E38" s="40"/>
      <c r="F38" s="40">
        <f>DetalhesDoOrçamento[[#This Row],[Custo previsto]]-DetalhesDoOrçamento[[#This Row],[Custo Real]]</f>
        <v>0</v>
      </c>
      <c r="G38" s="39">
        <f>DetalhesDoOrçamento[[#This Row],[Custo Real]]</f>
        <v>0</v>
      </c>
    </row>
    <row r="39" spans="2:7" ht="16.5" customHeight="1" x14ac:dyDescent="0.25">
      <c r="B39" t="s">
        <v>72</v>
      </c>
      <c r="C39" t="s">
        <v>25</v>
      </c>
      <c r="D39" s="40"/>
      <c r="E39" s="40"/>
      <c r="F39" s="40">
        <f>DetalhesDoOrçamento[[#This Row],[Custo previsto]]-DetalhesDoOrçamento[[#This Row],[Custo Real]]</f>
        <v>0</v>
      </c>
      <c r="G39" s="39">
        <f>DetalhesDoOrçamento[[#This Row],[Custo Real]]</f>
        <v>0</v>
      </c>
    </row>
    <row r="40" spans="2:7" ht="16.5" customHeight="1" x14ac:dyDescent="0.25">
      <c r="B40" t="s">
        <v>73</v>
      </c>
      <c r="C40" t="s">
        <v>25</v>
      </c>
      <c r="D40" s="40"/>
      <c r="E40" s="40"/>
      <c r="F40" s="40">
        <f>DetalhesDoOrçamento[[#This Row],[Custo previsto]]-DetalhesDoOrçamento[[#This Row],[Custo Real]]</f>
        <v>0</v>
      </c>
      <c r="G40" s="39">
        <f>DetalhesDoOrçamento[[#This Row],[Custo Real]]</f>
        <v>0</v>
      </c>
    </row>
    <row r="41" spans="2:7" ht="16.5" customHeight="1" x14ac:dyDescent="0.25">
      <c r="B41" t="s">
        <v>74</v>
      </c>
      <c r="C41" t="s">
        <v>26</v>
      </c>
      <c r="D41" s="40">
        <v>150</v>
      </c>
      <c r="E41" s="40">
        <v>140</v>
      </c>
      <c r="F41" s="40">
        <f>DetalhesDoOrçamento[[#This Row],[Custo previsto]]-DetalhesDoOrçamento[[#This Row],[Custo Real]]</f>
        <v>10</v>
      </c>
      <c r="G41" s="39">
        <f>DetalhesDoOrçamento[[#This Row],[Custo Real]]</f>
        <v>140</v>
      </c>
    </row>
    <row r="42" spans="2:7" ht="16.5" customHeight="1" x14ac:dyDescent="0.25">
      <c r="B42" t="s">
        <v>75</v>
      </c>
      <c r="C42" t="s">
        <v>26</v>
      </c>
      <c r="D42" s="40"/>
      <c r="E42" s="40"/>
      <c r="F42" s="40">
        <f>DetalhesDoOrçamento[[#This Row],[Custo previsto]]-DetalhesDoOrçamento[[#This Row],[Custo Real]]</f>
        <v>0</v>
      </c>
      <c r="G42" s="39">
        <f>DetalhesDoOrçamento[[#This Row],[Custo Real]]</f>
        <v>0</v>
      </c>
    </row>
    <row r="43" spans="2:7" ht="16.5" customHeight="1" x14ac:dyDescent="0.25">
      <c r="B43" t="s">
        <v>76</v>
      </c>
      <c r="C43" t="s">
        <v>26</v>
      </c>
      <c r="D43" s="40"/>
      <c r="E43" s="40"/>
      <c r="F43" s="40">
        <f>DetalhesDoOrçamento[[#This Row],[Custo previsto]]-DetalhesDoOrçamento[[#This Row],[Custo Real]]</f>
        <v>0</v>
      </c>
      <c r="G43" s="39">
        <f>DetalhesDoOrçamento[[#This Row],[Custo Real]]</f>
        <v>0</v>
      </c>
    </row>
    <row r="44" spans="2:7" ht="16.5" customHeight="1" x14ac:dyDescent="0.25">
      <c r="B44" t="s">
        <v>77</v>
      </c>
      <c r="C44" t="s">
        <v>26</v>
      </c>
      <c r="D44" s="40"/>
      <c r="E44" s="40"/>
      <c r="F44" s="40">
        <f>DetalhesDoOrçamento[[#This Row],[Custo previsto]]-DetalhesDoOrçamento[[#This Row],[Custo Real]]</f>
        <v>0</v>
      </c>
      <c r="G44" s="39">
        <f>DetalhesDoOrçamento[[#This Row],[Custo Real]]</f>
        <v>0</v>
      </c>
    </row>
    <row r="45" spans="2:7" ht="16.5" customHeight="1" x14ac:dyDescent="0.25">
      <c r="B45" t="s">
        <v>37</v>
      </c>
      <c r="C45" t="s">
        <v>26</v>
      </c>
      <c r="D45" s="40"/>
      <c r="E45" s="40"/>
      <c r="F45" s="40">
        <f>DetalhesDoOrçamento[[#This Row],[Custo previsto]]-DetalhesDoOrçamento[[#This Row],[Custo Real]]</f>
        <v>0</v>
      </c>
      <c r="G45" s="39">
        <f>DetalhesDoOrçamento[[#This Row],[Custo Real]]</f>
        <v>0</v>
      </c>
    </row>
    <row r="46" spans="2:7" ht="16.5" customHeight="1" x14ac:dyDescent="0.25">
      <c r="B46" t="s">
        <v>21</v>
      </c>
      <c r="C46" t="s">
        <v>27</v>
      </c>
      <c r="D46" s="40">
        <v>150</v>
      </c>
      <c r="E46" s="40">
        <v>75</v>
      </c>
      <c r="F46" s="40">
        <f>DetalhesDoOrçamento[[#This Row],[Custo previsto]]-DetalhesDoOrçamento[[#This Row],[Custo Real]]</f>
        <v>75</v>
      </c>
      <c r="G46" s="39">
        <f>DetalhesDoOrçamento[[#This Row],[Custo Real]]</f>
        <v>75</v>
      </c>
    </row>
    <row r="47" spans="2:7" ht="16.5" customHeight="1" x14ac:dyDescent="0.25">
      <c r="B47" t="s">
        <v>78</v>
      </c>
      <c r="C47" t="s">
        <v>27</v>
      </c>
      <c r="D47" s="40">
        <v>20</v>
      </c>
      <c r="E47" s="40">
        <v>25</v>
      </c>
      <c r="F47" s="40">
        <f>DetalhesDoOrçamento[[#This Row],[Custo previsto]]-DetalhesDoOrçamento[[#This Row],[Custo Real]]</f>
        <v>-5</v>
      </c>
      <c r="G47" s="39">
        <f>DetalhesDoOrçamento[[#This Row],[Custo Real]]</f>
        <v>25</v>
      </c>
    </row>
    <row r="48" spans="2:7" ht="16.5" customHeight="1" x14ac:dyDescent="0.25">
      <c r="B48" t="s">
        <v>37</v>
      </c>
      <c r="C48" t="s">
        <v>27</v>
      </c>
      <c r="D48" s="40"/>
      <c r="E48" s="40"/>
      <c r="F48" s="40">
        <f>DetalhesDoOrçamento[[#This Row],[Custo previsto]]-DetalhesDoOrçamento[[#This Row],[Custo Real]]</f>
        <v>0</v>
      </c>
      <c r="G48" s="39">
        <f>DetalhesDoOrçamento[[#This Row],[Custo Real]]</f>
        <v>0</v>
      </c>
    </row>
    <row r="49" spans="2:7" ht="16.5" customHeight="1" x14ac:dyDescent="0.25">
      <c r="B49" t="s">
        <v>79</v>
      </c>
      <c r="C49" t="s">
        <v>27</v>
      </c>
      <c r="D49" s="40"/>
      <c r="E49" s="40"/>
      <c r="F49" s="40">
        <f>DetalhesDoOrçamento[[#This Row],[Custo previsto]]-DetalhesDoOrçamento[[#This Row],[Custo Real]]</f>
        <v>0</v>
      </c>
      <c r="G49" s="39">
        <f>DetalhesDoOrçamento[[#This Row],[Custo Real]]</f>
        <v>0</v>
      </c>
    </row>
    <row r="50" spans="2:7" ht="16.5" customHeight="1" x14ac:dyDescent="0.25">
      <c r="B50" t="s">
        <v>80</v>
      </c>
      <c r="C50" t="s">
        <v>28</v>
      </c>
      <c r="D50" s="40">
        <v>200</v>
      </c>
      <c r="E50" s="40">
        <v>200</v>
      </c>
      <c r="F50" s="40">
        <f>DetalhesDoOrçamento[[#This Row],[Custo previsto]]-DetalhesDoOrçamento[[#This Row],[Custo Real]]</f>
        <v>0</v>
      </c>
      <c r="G50" s="39">
        <f>DetalhesDoOrçamento[[#This Row],[Custo Real]]</f>
        <v>200</v>
      </c>
    </row>
    <row r="51" spans="2:7" ht="16.5" customHeight="1" x14ac:dyDescent="0.25">
      <c r="B51" t="s">
        <v>81</v>
      </c>
      <c r="C51" t="s">
        <v>28</v>
      </c>
      <c r="D51" s="40"/>
      <c r="E51" s="40"/>
      <c r="F51" s="40">
        <f>DetalhesDoOrçamento[[#This Row],[Custo previsto]]-DetalhesDoOrçamento[[#This Row],[Custo Real]]</f>
        <v>0</v>
      </c>
      <c r="G51" s="39">
        <f>DetalhesDoOrçamento[[#This Row],[Custo Real]]</f>
        <v>0</v>
      </c>
    </row>
    <row r="52" spans="2:7" ht="16.5" customHeight="1" x14ac:dyDescent="0.25">
      <c r="B52" t="s">
        <v>82</v>
      </c>
      <c r="C52" t="s">
        <v>29</v>
      </c>
      <c r="D52" s="40">
        <v>300</v>
      </c>
      <c r="E52" s="40">
        <v>300</v>
      </c>
      <c r="F52" s="40">
        <f>DetalhesDoOrçamento[[#This Row],[Custo previsto]]-DetalhesDoOrçamento[[#This Row],[Custo Real]]</f>
        <v>0</v>
      </c>
      <c r="G52" s="39">
        <f>DetalhesDoOrçamento[[#This Row],[Custo Real]]</f>
        <v>300</v>
      </c>
    </row>
    <row r="53" spans="2:7" ht="16.5" customHeight="1" x14ac:dyDescent="0.25">
      <c r="B53" t="s">
        <v>83</v>
      </c>
      <c r="C53" t="s">
        <v>29</v>
      </c>
      <c r="D53" s="40"/>
      <c r="E53" s="40"/>
      <c r="F53" s="40">
        <f>DetalhesDoOrçamento[[#This Row],[Custo previsto]]-DetalhesDoOrçamento[[#This Row],[Custo Real]]</f>
        <v>0</v>
      </c>
      <c r="G53" s="39">
        <f>DetalhesDoOrçamento[[#This Row],[Custo Real]]</f>
        <v>0</v>
      </c>
    </row>
    <row r="54" spans="2:7" ht="16.5" customHeight="1" x14ac:dyDescent="0.25">
      <c r="B54" t="s">
        <v>84</v>
      </c>
      <c r="C54" t="s">
        <v>29</v>
      </c>
      <c r="D54" s="40"/>
      <c r="E54" s="40"/>
      <c r="F54" s="40">
        <f>DetalhesDoOrçamento[[#This Row],[Custo previsto]]-DetalhesDoOrçamento[[#This Row],[Custo Real]]</f>
        <v>0</v>
      </c>
      <c r="G54" s="39">
        <f>DetalhesDoOrçamento[[#This Row],[Custo Real]]</f>
        <v>0</v>
      </c>
    </row>
    <row r="55" spans="2:7" ht="16.5" customHeight="1" x14ac:dyDescent="0.25">
      <c r="B55" t="s">
        <v>85</v>
      </c>
      <c r="C55" t="s">
        <v>30</v>
      </c>
      <c r="D55" s="40">
        <v>100</v>
      </c>
      <c r="E55" s="40">
        <v>150</v>
      </c>
      <c r="F55" s="40">
        <f>DetalhesDoOrçamento[[#This Row],[Custo previsto]]-DetalhesDoOrçamento[[#This Row],[Custo Real]]</f>
        <v>-50</v>
      </c>
      <c r="G55" s="39">
        <f>DetalhesDoOrçamento[[#This Row],[Custo Real]]</f>
        <v>150</v>
      </c>
    </row>
    <row r="56" spans="2:7" ht="16.5" customHeight="1" x14ac:dyDescent="0.25">
      <c r="B56" t="s">
        <v>86</v>
      </c>
      <c r="C56" t="s">
        <v>30</v>
      </c>
      <c r="D56" s="40">
        <v>450</v>
      </c>
      <c r="E56" s="40">
        <v>400</v>
      </c>
      <c r="F56" s="40">
        <f>DetalhesDoOrçamento[[#This Row],[Custo previsto]]-DetalhesDoOrçamento[[#This Row],[Custo Real]]</f>
        <v>50</v>
      </c>
      <c r="G56" s="39">
        <f>DetalhesDoOrçamento[[#This Row],[Custo Real]]</f>
        <v>400</v>
      </c>
    </row>
    <row r="57" spans="2:7" ht="16.5" customHeight="1" x14ac:dyDescent="0.25">
      <c r="B57" t="s">
        <v>24</v>
      </c>
      <c r="C57" t="s">
        <v>30</v>
      </c>
      <c r="D57" s="40">
        <v>300</v>
      </c>
      <c r="E57" s="40">
        <v>300</v>
      </c>
      <c r="F57" s="40">
        <f>DetalhesDoOrçamento[[#This Row],[Custo previsto]]-DetalhesDoOrçamento[[#This Row],[Custo Real]]</f>
        <v>0</v>
      </c>
      <c r="G57" s="39">
        <f>DetalhesDoOrçamento[[#This Row],[Custo Real]]</f>
        <v>300</v>
      </c>
    </row>
    <row r="58" spans="2:7" ht="16.5" customHeight="1" x14ac:dyDescent="0.25">
      <c r="B58" t="s">
        <v>87</v>
      </c>
      <c r="C58" t="s">
        <v>30</v>
      </c>
      <c r="D58" s="40">
        <v>25</v>
      </c>
      <c r="E58" s="40">
        <v>25</v>
      </c>
      <c r="F58" s="40">
        <f>DetalhesDoOrçamento[[#This Row],[Custo previsto]]-DetalhesDoOrçamento[[#This Row],[Custo Real]]</f>
        <v>0</v>
      </c>
      <c r="G58" s="39">
        <f>DetalhesDoOrçamento[[#This Row],[Custo Real]]</f>
        <v>25</v>
      </c>
    </row>
    <row r="59" spans="2:7" ht="16.5" customHeight="1" x14ac:dyDescent="0.25">
      <c r="B59" t="s">
        <v>57</v>
      </c>
      <c r="C59" t="s">
        <v>30</v>
      </c>
      <c r="D59" s="40">
        <v>100</v>
      </c>
      <c r="E59" s="40">
        <v>50</v>
      </c>
      <c r="F59" s="40">
        <f>DetalhesDoOrçamento[[#This Row],[Custo previsto]]-DetalhesDoOrçamento[[#This Row],[Custo Real]]</f>
        <v>50</v>
      </c>
      <c r="G59" s="39">
        <f>DetalhesDoOrçamento[[#This Row],[Custo Real]]</f>
        <v>50</v>
      </c>
    </row>
    <row r="60" spans="2:7" ht="16.5" customHeight="1" x14ac:dyDescent="0.25">
      <c r="B60" t="s">
        <v>88</v>
      </c>
      <c r="C60" t="s">
        <v>30</v>
      </c>
      <c r="D60" s="40"/>
      <c r="E60" s="40"/>
      <c r="F60" s="40">
        <f>DetalhesDoOrçamento[[#This Row],[Custo previsto]]-DetalhesDoOrçamento[[#This Row],[Custo Real]]</f>
        <v>0</v>
      </c>
      <c r="G60" s="39">
        <f>DetalhesDoOrçamento[[#This Row],[Custo Real]]</f>
        <v>0</v>
      </c>
    </row>
    <row r="61" spans="2:7" ht="16.5" customHeight="1" x14ac:dyDescent="0.25">
      <c r="B61" t="s">
        <v>89</v>
      </c>
      <c r="C61" t="s">
        <v>30</v>
      </c>
      <c r="D61" s="40">
        <v>450</v>
      </c>
      <c r="E61" s="40">
        <v>450</v>
      </c>
      <c r="F61" s="40">
        <f>DetalhesDoOrçamento[[#This Row],[Custo previsto]]-DetalhesDoOrçamento[[#This Row],[Custo Real]]</f>
        <v>0</v>
      </c>
      <c r="G61" s="39">
        <f>DetalhesDoOrçamento[[#This Row],[Custo Real]]</f>
        <v>450</v>
      </c>
    </row>
    <row r="62" spans="2:7" ht="16.5" customHeight="1" x14ac:dyDescent="0.25">
      <c r="B62" t="s">
        <v>90</v>
      </c>
      <c r="D62" s="40">
        <f>SUBTOTAL(109,DetalhesDoOrçamento[Custo previsto])</f>
        <v>7915</v>
      </c>
      <c r="E62" s="40">
        <f>SUBTOTAL(109,DetalhesDoOrçamento[Custo Real])</f>
        <v>7860</v>
      </c>
      <c r="F62" s="40">
        <f>SUBTOTAL(109,DetalhesDoOrçamento[Diferença])</f>
        <v>55</v>
      </c>
      <c r="G62" s="39"/>
    </row>
    <row r="63" spans="2:7" ht="16.5" customHeight="1" x14ac:dyDescent="0.25"/>
    <row r="64" spans="2:7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</sheetData>
  <conditionalFormatting sqref="F3:F61">
    <cfRule type="expression" dxfId="11" priority="15">
      <formula>F3&lt;0</formula>
    </cfRule>
  </conditionalFormatting>
  <conditionalFormatting sqref="G3:G61">
    <cfRule type="dataBar" priority="1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{9E1D629C-C9E4-46EE-955B-95C11716F046}</x14:id>
        </ext>
      </extLst>
    </cfRule>
  </conditionalFormatting>
  <dataValidations count="1">
    <dataValidation type="list" allowBlank="1" showInputMessage="1" showErrorMessage="1" errorTitle="Data Inválida" error="Se precisar adicionar uma nova categoria à lista, você poderá adicionar outros itens de lista à coluna Pesquisa da Categoria de orçamento, na planilha chamada Listas de pesquisa." sqref="C3:C61" xr:uid="{00000000-0002-0000-0100-000000000000}">
      <formula1>CategoriaDeOrçamento</formula1>
    </dataValidation>
  </dataValidations>
  <pageMargins left="0.5" right="0.5" top="0.75" bottom="0.75" header="0.3" footer="0.3"/>
  <pageSetup paperSize="9" scale="75" fitToHeight="0" orientation="portrait" horizontalDpi="200" verticalDpi="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" id="{F2FB7FF4-1734-4CDA-9347-1DD0CA5DB73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F3:F61</xm:sqref>
        </x14:conditionalFormatting>
        <x14:conditionalFormatting xmlns:xm="http://schemas.microsoft.com/office/excel/2006/main">
          <x14:cfRule type="dataBar" id="{9E1D629C-C9E4-46EE-955B-95C11716F0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G3:G61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75792-887B-4058-B540-AEB6BA30BE13}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B1:E15"/>
  <sheetViews>
    <sheetView showGridLines="0" zoomScaleNormal="100" workbookViewId="0"/>
  </sheetViews>
  <sheetFormatPr defaultRowHeight="13.5" x14ac:dyDescent="0.25"/>
  <cols>
    <col min="1" max="1" width="2" customWidth="1"/>
    <col min="2" max="2" width="29.5" customWidth="1"/>
    <col min="3" max="3" width="13.625" customWidth="1"/>
    <col min="4" max="4" width="4.625" customWidth="1"/>
    <col min="5" max="5" width="43.125" customWidth="1"/>
  </cols>
  <sheetData>
    <row r="1" spans="2:5" ht="23.25" customHeight="1" x14ac:dyDescent="0.25">
      <c r="B1" s="21" t="s">
        <v>94</v>
      </c>
      <c r="E1" s="21" t="s">
        <v>96</v>
      </c>
    </row>
    <row r="2" spans="2:5" x14ac:dyDescent="0.25">
      <c r="B2" s="24" t="s">
        <v>18</v>
      </c>
      <c r="C2" t="s">
        <v>95</v>
      </c>
      <c r="E2" s="2" t="s">
        <v>97</v>
      </c>
    </row>
    <row r="3" spans="2:5" ht="16.5" customHeight="1" x14ac:dyDescent="0.25">
      <c r="B3" s="1" t="s">
        <v>21</v>
      </c>
      <c r="C3">
        <v>1320</v>
      </c>
      <c r="E3" t="s">
        <v>21</v>
      </c>
    </row>
    <row r="4" spans="2:5" ht="16.5" customHeight="1" x14ac:dyDescent="0.25">
      <c r="B4" s="1" t="s">
        <v>27</v>
      </c>
      <c r="C4">
        <v>100</v>
      </c>
      <c r="E4" t="s">
        <v>27</v>
      </c>
    </row>
    <row r="5" spans="2:5" ht="16.5" customHeight="1" x14ac:dyDescent="0.25">
      <c r="B5" s="1" t="s">
        <v>26</v>
      </c>
      <c r="C5">
        <v>140</v>
      </c>
      <c r="E5" t="s">
        <v>26</v>
      </c>
    </row>
    <row r="6" spans="2:5" ht="16.5" customHeight="1" x14ac:dyDescent="0.25">
      <c r="B6" s="1" t="s">
        <v>25</v>
      </c>
      <c r="C6">
        <v>200</v>
      </c>
      <c r="E6" t="s">
        <v>25</v>
      </c>
    </row>
    <row r="7" spans="2:5" ht="16.5" customHeight="1" x14ac:dyDescent="0.25">
      <c r="B7" s="1" t="s">
        <v>20</v>
      </c>
      <c r="C7">
        <v>358</v>
      </c>
      <c r="E7" t="s">
        <v>20</v>
      </c>
    </row>
    <row r="8" spans="2:5" ht="16.5" customHeight="1" x14ac:dyDescent="0.25">
      <c r="B8" s="1" t="s">
        <v>19</v>
      </c>
      <c r="C8">
        <v>140</v>
      </c>
      <c r="E8" t="s">
        <v>19</v>
      </c>
    </row>
    <row r="9" spans="2:5" ht="16.5" customHeight="1" x14ac:dyDescent="0.25">
      <c r="B9" s="1" t="s">
        <v>29</v>
      </c>
      <c r="C9">
        <v>300</v>
      </c>
      <c r="E9" t="s">
        <v>29</v>
      </c>
    </row>
    <row r="10" spans="2:5" ht="16.5" customHeight="1" x14ac:dyDescent="0.25">
      <c r="B10" s="1" t="s">
        <v>23</v>
      </c>
      <c r="C10">
        <v>2702</v>
      </c>
      <c r="E10" t="s">
        <v>23</v>
      </c>
    </row>
    <row r="11" spans="2:5" ht="16.5" customHeight="1" x14ac:dyDescent="0.25">
      <c r="B11" s="1" t="s">
        <v>28</v>
      </c>
      <c r="C11">
        <v>200</v>
      </c>
      <c r="E11" t="s">
        <v>28</v>
      </c>
    </row>
    <row r="12" spans="2:5" ht="16.5" customHeight="1" x14ac:dyDescent="0.25">
      <c r="B12" s="1" t="s">
        <v>22</v>
      </c>
      <c r="C12">
        <v>125</v>
      </c>
      <c r="E12" t="s">
        <v>22</v>
      </c>
    </row>
    <row r="13" spans="2:5" ht="16.5" customHeight="1" x14ac:dyDescent="0.25">
      <c r="B13" s="1" t="s">
        <v>24</v>
      </c>
      <c r="C13">
        <v>900</v>
      </c>
      <c r="E13" t="s">
        <v>24</v>
      </c>
    </row>
    <row r="14" spans="2:5" ht="16.5" customHeight="1" x14ac:dyDescent="0.25">
      <c r="B14" s="1" t="s">
        <v>30</v>
      </c>
      <c r="C14">
        <v>1375</v>
      </c>
      <c r="E14" t="s">
        <v>30</v>
      </c>
    </row>
    <row r="15" spans="2:5" ht="16.5" customHeight="1" x14ac:dyDescent="0.25">
      <c r="B15" s="1" t="s">
        <v>31</v>
      </c>
      <c r="C15">
        <v>7860</v>
      </c>
    </row>
  </sheetData>
  <pageMargins left="0.7" right="0.7" top="0.75" bottom="0.75" header="0.3" footer="0.3"/>
  <pageSetup paperSize="9" orientation="portrait" verticalDpi="120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Relatório de Orçamento Mensal</vt:lpstr>
      <vt:lpstr>Despesas mensais</vt:lpstr>
      <vt:lpstr>Folha1</vt:lpstr>
      <vt:lpstr>Dados adicionais</vt:lpstr>
      <vt:lpstr>'Relatório de Orçamento Mensal'!Área_de_Impressão</vt:lpstr>
      <vt:lpstr>CategoriaDeOrçamento</vt:lpstr>
      <vt:lpstr>'Despesas mensais'!Títulos_de_Impressão</vt:lpstr>
      <vt:lpstr>'Relatório de Orçamento Mensal'!Títulos_de_Impressão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Marcos Ferreira</cp:lastModifiedBy>
  <dcterms:created xsi:type="dcterms:W3CDTF">2018-05-15T06:46:02Z</dcterms:created>
  <dcterms:modified xsi:type="dcterms:W3CDTF">2024-10-27T15:45:05Z</dcterms:modified>
  <cp:version/>
</cp:coreProperties>
</file>